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6825" windowHeight="4635" tabRatio="906"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0">'Contents'!$A$1:$F$46</definedName>
    <definedName name="_xlnm.Print_Area" localSheetId="1">'Notes'!$A$1:$D$73</definedName>
    <definedName name="_xlnm.Print_Area" localSheetId="2">'Table 1'!$A$1:$P$85</definedName>
    <definedName name="_xlnm.Print_Area" localSheetId="21">'Table 10'!$A$1:$J$80</definedName>
    <definedName name="_xlnm.Print_Area" localSheetId="22">'Table 11'!$A$1:$P$82</definedName>
    <definedName name="_xlnm.Print_Area" localSheetId="23">'Table 12'!$A$1:$I$59</definedName>
    <definedName name="_xlnm.Print_Area" localSheetId="24">'Table 13'!$A$1:$I$107</definedName>
    <definedName name="_xlnm.Print_Area" localSheetId="3">'Table 2'!$A$1:$P$33</definedName>
    <definedName name="_xlnm.Print_Area" localSheetId="4">'Table 2.1'!$A$1:$P$33</definedName>
    <definedName name="_xlnm.Print_Area" localSheetId="5">'Table 2.2'!$A$1:$P$33</definedName>
    <definedName name="_xlnm.Print_Area" localSheetId="6">'Table 2.3'!$A$1:$P$33</definedName>
    <definedName name="_xlnm.Print_Area" localSheetId="7">'Table 2.4'!$A$1:$P$33</definedName>
    <definedName name="_xlnm.Print_Area" localSheetId="8">'Table 3'!$A$1:$P$43</definedName>
    <definedName name="_xlnm.Print_Area" localSheetId="9">'Table 3.1'!$A$1:$P$43</definedName>
    <definedName name="_xlnm.Print_Area" localSheetId="10">'Table 3.2'!$A$1:$P$43</definedName>
    <definedName name="_xlnm.Print_Area" localSheetId="11">'Table 3.3'!$A$1:$P$43</definedName>
    <definedName name="_xlnm.Print_Area" localSheetId="12">'Table 3.4'!$A$1:$P$43</definedName>
    <definedName name="_xlnm.Print_Area" localSheetId="13">'Table 4'!$A$1:$P$114</definedName>
    <definedName name="_xlnm.Print_Area" localSheetId="14">'Table 4.1'!$A$1:$P$114</definedName>
    <definedName name="_xlnm.Print_Area" localSheetId="15">'Table 4.2'!$A$1:$P$114</definedName>
    <definedName name="_xlnm.Print_Area" localSheetId="16">'Table 5'!$A$1:$P$27</definedName>
    <definedName name="_xlnm.Print_Area" localSheetId="17">'Table 6'!$A$1:$P$38</definedName>
    <definedName name="_xlnm.Print_Area" localSheetId="18">'Table 7'!$A$1:$J$83</definedName>
    <definedName name="_xlnm.Print_Area" localSheetId="19">'Table 8'!$A$1:$J$82</definedName>
    <definedName name="_xlnm.Print_Area" localSheetId="20">'Table 9'!$A$1:$J$72</definedName>
    <definedName name="_xlnm.Print_Titles" localSheetId="2">'Table 1'!$7:$10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4'!$1:$10</definedName>
    <definedName name="_xlnm.Print_Titles" localSheetId="14">'Table 4.1'!$1:$10</definedName>
    <definedName name="_xlnm.Print_Titles" localSheetId="15">'Table 4.2'!$1:$10</definedName>
    <definedName name="_xlnm.Print_Titles" localSheetId="20">'Table 9'!$1:$10</definedName>
  </definedNames>
  <calcPr fullCalcOnLoad="1"/>
</workbook>
</file>

<file path=xl/comments11.xml><?xml version="1.0" encoding="utf-8"?>
<comments xmlns="http://schemas.openxmlformats.org/spreadsheetml/2006/main">
  <authors>
    <author>Author</author>
  </authors>
  <commentLis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Author</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Author</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6"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2" authorId="0">
      <text>
        <r>
          <rPr>
            <sz val="8"/>
            <rFont val="arial"/>
            <family val="2"/>
          </rPr>
          <t>Not available for publication but included in totals where applicable, unless otherwise indicated.</t>
        </r>
      </text>
    </comment>
    <comment ref="L32" authorId="0">
      <text>
        <r>
          <rPr>
            <sz val="8"/>
            <rFont val="arial"/>
            <family val="2"/>
          </rPr>
          <t>Not available for publication but included in totals where applicable, unless otherwise indicated.</t>
        </r>
      </text>
    </comment>
    <comment ref="M32"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Author</author>
  </authors>
  <commentList>
    <comment ref="K51"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Author</author>
  </authors>
  <commentList>
    <comment ref="K78"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 ref="K50" authorId="0">
      <text>
        <r>
          <rPr>
            <sz val="8"/>
            <rFont val="arial"/>
            <family val="2"/>
          </rPr>
          <t>Not available for publication but included in totals where applicable, unless otherwise indicated.</t>
        </r>
      </text>
    </comment>
    <comment ref="K51" authorId="0">
      <text>
        <r>
          <rPr>
            <sz val="8"/>
            <rFont val="arial"/>
            <family val="2"/>
          </rPr>
          <t>Not available for publication but included in totals where applicable, unless otherwise indicated.</t>
        </r>
      </text>
    </comment>
    <comment ref="L50"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M50"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Author</author>
  </authors>
  <commentList>
    <comment ref="K50" authorId="0">
      <text>
        <r>
          <rPr>
            <sz val="8"/>
            <rFont val="arial"/>
            <family val="2"/>
          </rPr>
          <t>Not available for publication but included in totals where applicable, unless otherwise indicated.</t>
        </r>
      </text>
    </comment>
    <comment ref="K51"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0"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0"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K56"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L56"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 ref="M56" authorId="0">
      <text>
        <r>
          <rPr>
            <sz val="8"/>
            <rFont val="arial"/>
            <family val="2"/>
          </rPr>
          <t>Not available for publication but included in totals where applicable, unless otherwise indicated.</t>
        </r>
      </text>
    </comment>
    <comment ref="K74" authorId="0">
      <text>
        <r>
          <rPr>
            <sz val="8"/>
            <rFont val="arial"/>
            <family val="2"/>
          </rPr>
          <t>Not available for publication but included in totals where applicable, unless otherwise indicated.</t>
        </r>
      </text>
    </comment>
    <comment ref="K75" authorId="0">
      <text>
        <r>
          <rPr>
            <sz val="8"/>
            <rFont val="arial"/>
            <family val="2"/>
          </rPr>
          <t>Not available for publication but included in totals where applicable, unless otherwise indicated.</t>
        </r>
      </text>
    </comment>
    <comment ref="K76"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74" authorId="0">
      <text>
        <r>
          <rPr>
            <sz val="8"/>
            <rFont val="arial"/>
            <family val="2"/>
          </rPr>
          <t>Not available for publication but included in totals where applicable, unless otherwise indicated.</t>
        </r>
      </text>
    </comment>
    <comment ref="L75" authorId="0">
      <text>
        <r>
          <rPr>
            <sz val="8"/>
            <rFont val="arial"/>
            <family val="2"/>
          </rPr>
          <t>Not available for publication but included in totals where applicable, unless otherwise indicated.</t>
        </r>
      </text>
    </comment>
    <comment ref="L76"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74" authorId="0">
      <text>
        <r>
          <rPr>
            <sz val="8"/>
            <rFont val="arial"/>
            <family val="2"/>
          </rPr>
          <t>Not available for publication but included in totals where applicable, unless otherwise indicated.</t>
        </r>
      </text>
    </comment>
    <comment ref="M75" authorId="0">
      <text>
        <r>
          <rPr>
            <sz val="8"/>
            <rFont val="arial"/>
            <family val="2"/>
          </rPr>
          <t>Not available for publication but included in totals where applicable, unless otherwise indicated.</t>
        </r>
      </text>
    </comment>
    <comment ref="M76"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B82"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2"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2"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E79" authorId="0">
      <text>
        <r>
          <rPr>
            <sz val="8"/>
            <rFont val="arial"/>
            <family val="2"/>
          </rPr>
          <t>Not available for publication but included in totals where applicable, unless otherwise indicated.</t>
        </r>
      </text>
    </comment>
    <comment ref="E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79" authorId="0">
      <text>
        <r>
          <rPr>
            <sz val="8"/>
            <rFont val="arial"/>
            <family val="2"/>
          </rPr>
          <t>Not available for publication but included in totals where applicable, unless otherwise indicated.</t>
        </r>
      </text>
    </comment>
    <comment ref="F80"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79" authorId="0">
      <text>
        <r>
          <rPr>
            <sz val="8"/>
            <rFont val="arial"/>
            <family val="2"/>
          </rPr>
          <t>Not available for publication but included in totals where applicable, unless otherwise indicated.</t>
        </r>
      </text>
    </comment>
    <comment ref="G80"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N82"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2"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2"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 ref="E78" authorId="0">
      <text>
        <r>
          <rPr>
            <sz val="8"/>
            <rFont val="arial"/>
            <family val="2"/>
          </rPr>
          <t>Not available for publication but included in totals where applicable, unless otherwise indicated.</t>
        </r>
      </text>
    </comment>
    <comment ref="F78" authorId="0">
      <text>
        <r>
          <rPr>
            <sz val="8"/>
            <rFont val="arial"/>
            <family val="2"/>
          </rPr>
          <t>Not available for publication but included in totals where applicable, unless otherwise indicated.</t>
        </r>
      </text>
    </comment>
    <comment ref="G78"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Author</author>
  </authors>
  <commentList>
    <comment ref="K13" authorId="0">
      <text>
        <r>
          <rPr>
            <sz val="8"/>
            <rFont val="arial"/>
            <family val="2"/>
          </rPr>
          <t>Not available for publication but included in totals where applicable, unless otherwise indicated.</t>
        </r>
      </text>
    </comment>
    <comment ref="L13" authorId="0">
      <text>
        <r>
          <rPr>
            <sz val="8"/>
            <rFont val="arial"/>
            <family val="2"/>
          </rPr>
          <t>Not available for publication but included in totals where applicable, unless otherwise indicated.</t>
        </r>
      </text>
    </comment>
    <comment ref="M13" authorId="0">
      <text>
        <r>
          <rPr>
            <sz val="8"/>
            <rFont val="arial"/>
            <family val="2"/>
          </rPr>
          <t>Not available for publication but included in totals where applicable, unless otherwise indicated.</t>
        </r>
      </text>
    </comment>
    <comment ref="H13"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Author</author>
  </authors>
  <commentLis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List>
</comments>
</file>

<file path=xl/comments23.xml><?xml version="1.0" encoding="utf-8"?>
<comments xmlns="http://schemas.openxmlformats.org/spreadsheetml/2006/main">
  <authors>
    <author>Author</author>
  </authors>
  <commentList>
    <comment ref="K58" authorId="0">
      <text>
        <r>
          <rPr>
            <sz val="8"/>
            <rFont val="arial"/>
            <family val="2"/>
          </rPr>
          <t>Not available for publication but included in totals where applicable, unless otherwise indicated.</t>
        </r>
      </text>
    </comment>
    <comment ref="K59"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L59"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 ref="M59"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Author</author>
  </authors>
  <commentList>
    <comment ref="B28" authorId="0">
      <text>
        <r>
          <rPr>
            <sz val="8"/>
            <rFont val="arial"/>
            <family val="2"/>
          </rPr>
          <t>Not applicable.</t>
        </r>
      </text>
    </comment>
    <comment ref="B46" authorId="0">
      <text>
        <r>
          <rPr>
            <sz val="8"/>
            <rFont val="arial"/>
            <family val="2"/>
          </rPr>
          <t>Not applicable.</t>
        </r>
      </text>
    </comment>
    <comment ref="B64" authorId="0">
      <text>
        <r>
          <rPr>
            <sz val="8"/>
            <rFont val="arial"/>
            <family val="2"/>
          </rPr>
          <t>Not applicable.</t>
        </r>
      </text>
    </comment>
    <comment ref="B82" authorId="0">
      <text>
        <r>
          <rPr>
            <sz val="8"/>
            <rFont val="arial"/>
            <family val="2"/>
          </rPr>
          <t>Not applicable.</t>
        </r>
      </text>
    </comment>
    <comment ref="B100"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comments8.xml><?xml version="1.0" encoding="utf-8"?>
<comments xmlns="http://schemas.openxmlformats.org/spreadsheetml/2006/main">
  <authors>
    <author>Author</author>
  </authors>
  <commentList>
    <comment ref="K16"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K19" authorId="0">
      <text>
        <r>
          <rPr>
            <sz val="8"/>
            <rFont val="arial"/>
            <family val="2"/>
          </rPr>
          <t>Not available for publication but included in totals where applicable, unless otherwise indicated.</t>
        </r>
      </text>
    </comment>
    <comment ref="L19" authorId="0">
      <text>
        <r>
          <rPr>
            <sz val="8"/>
            <rFont val="arial"/>
            <family val="2"/>
          </rPr>
          <t>Not available for publication but included in totals where applicable, unless otherwise indicated.</t>
        </r>
      </text>
    </comment>
    <comment ref="M19"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<sst xmlns="http://schemas.openxmlformats.org/spreadsheetml/2006/main" count="2015" uniqueCount="304">
  <si>
    <t>Persons</t>
  </si>
  <si>
    <t>Skilled</t>
  </si>
  <si>
    <t>Family</t>
  </si>
  <si>
    <t>Humanitarian</t>
  </si>
  <si>
    <t>Total</t>
  </si>
  <si>
    <t>Primary Applicant</t>
  </si>
  <si>
    <t>Secondary applicant</t>
  </si>
  <si>
    <t>Born elsewhere</t>
  </si>
  <si>
    <t>Country of birth</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</si>
  <si>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</si>
  <si>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</si>
  <si>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</si>
  <si>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</si>
  <si>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</si>
  <si>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</si>
  <si>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</si>
  <si>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</si>
  <si>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</si>
  <si>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</si>
  <si>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</si>
  <si>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</si>
  <si>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</si>
  <si>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</si>
  <si>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</si>
  <si>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</si>
  <si>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</si>
  <si>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</si>
  <si>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</si>
  <si>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</si>
  <si>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</si>
  <si>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</si>
  <si>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</si>
  <si>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</si>
  <si>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</si>
  <si>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</si>
  <si>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</si>
  <si>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</si>
  <si>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</si>
  <si>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</si>
  <si>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</si>
  <si>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</si>
  <si>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</si>
  <si>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</si>
  <si>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</si>
  <si>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</si>
  <si>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</si>
  <si>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</si>
  <si>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</si>
  <si>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</si>
  <si>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</si>
  <si>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</si>
  <si>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</si>
  <si>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</si>
  <si>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</si>
  <si>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</si>
  <si>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</si>
  <si>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</si>
  <si>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</si>
  <si>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</si>
  <si>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</si>
  <si>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</si>
  <si>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</si>
  <si>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</si>
  <si>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</si>
  <si>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</si>
  <si>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</si>
  <si>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</si>
  <si>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</si>
  <si>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</si>
  <si>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</si>
  <si>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</si>
  <si>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</si>
  <si>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</si>
  <si>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</si>
  <si>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</si>
  <si>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</si>
  <si>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</si>
  <si>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</si>
  <si>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</si>
  <si>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</si>
  <si>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</si>
  <si>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</si>
  <si>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</si>
  <si>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</si>
  <si>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</si>
  <si>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</si>
  <si>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</si>
  <si>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</si>
  <si>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</si>
  <si>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</si>
  <si>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Linked migrant taxpayer population</t>
  </si>
  <si>
    <t>Own unincorporated business income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</si>
  <si>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</si>
  <si>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</si>
  <si>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</si>
  <si>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</si>
  <si>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</si>
  <si>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</si>
  <si>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</si>
  <si>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</si>
  <si>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Median income</t>
  </si>
  <si>
    <t>Total (c)</t>
  </si>
  <si>
    <t>Median employee income</t>
  </si>
  <si>
    <t>Total taxable income</t>
  </si>
  <si>
    <t>Median taxable income</t>
  </si>
  <si>
    <t>Migrant taxpayers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</si>
  <si>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</si>
  <si>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</si>
  <si>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</si>
  <si>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</si>
  <si>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</si>
  <si>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</si>
  <si>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</si>
  <si>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</si>
  <si>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Linked migrant taxpayer record</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</si>
  <si>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</si>
  <si>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</si>
  <si>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</si>
  <si>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</si>
  <si>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</si>
  <si>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</si>
  <si>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</si>
  <si>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</si>
  <si>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</si>
  <si>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Total employee income</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</si>
  <si>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</si>
  <si>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</si>
  <si>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</si>
  <si>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</si>
  <si>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</si>
  <si>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</si>
  <si>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Migrants, Sources of total income, By Sex and Age group–Skilled visas</t>
  </si>
  <si>
    <t>Population (age)</t>
  </si>
  <si>
    <t>15–17 years</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</si>
  <si>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</si>
  <si>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</si>
  <si>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</si>
  <si>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</si>
  <si>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Australian Business Number (ABN) record</t>
  </si>
  <si>
    <t>Times Series Tables</t>
  </si>
  <si>
    <t>Comparison Tables</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</si>
  <si>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</si>
  <si>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</si>
  <si>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</si>
  <si>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Provisional</t>
  </si>
  <si>
    <t>Migrants, Sources of total income, By selected Country of birth–Provisional visas</t>
  </si>
  <si>
    <t>Migrants, Sources of total income, By Sex and Age group–Provisional visas</t>
  </si>
  <si>
    <t>Total own unincorporated business income</t>
  </si>
  <si>
    <t>Migrants, Employee income, By Visa stream and Occupation of main job</t>
  </si>
  <si>
    <t>Occupation of main job</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</si>
  <si>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</si>
  <si>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</si>
  <si>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</si>
  <si>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</si>
  <si>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</si>
  <si>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</si>
  <si>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</si>
  <si>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</si>
  <si>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</si>
  <si>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</si>
  <si>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</si>
  <si>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 xml:space="preserve">            Australian Bureau of Statistics</t>
  </si>
  <si>
    <t>Migrants, Sources of total income, By Visa stream and Period of residence in Australia–Males</t>
  </si>
  <si>
    <t>Migrants, Sources of total income, By Visa stream and Period of residence in Australia–Females</t>
  </si>
  <si>
    <t>Total (e)</t>
  </si>
  <si>
    <t>Other permanent</t>
  </si>
  <si>
    <t>(b) Includes Industry of own unincorporated business "Inadequately described".</t>
  </si>
  <si>
    <t>(a) Includes Visa stream "Other permanent" and "Unknown".</t>
  </si>
  <si>
    <t>(b) Includes Visa stream "Other permanent" and "Unknown".</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</si>
  <si>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</si>
  <si>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</si>
  <si>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</si>
  <si>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</si>
  <si>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</si>
  <si>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</si>
  <si>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Other income (a)(b)</t>
  </si>
  <si>
    <t>Total income (b)</t>
  </si>
  <si>
    <t>Persons (c)</t>
  </si>
  <si>
    <t>(c) May not equal sum of components as persons may report more than one source of income.</t>
  </si>
  <si>
    <t>(d) Includes Visa stream "Unknown".</t>
  </si>
  <si>
    <t xml:space="preserve">(d) Special Administrative Regions (SARs) comprise 'Hong Kong (SAR of China)' and 'Macau (SAR of China)'. </t>
  </si>
  <si>
    <t>(e) Includes Country of birth 'Not stated', 'Inadequately described' and 'Born at sea'.</t>
  </si>
  <si>
    <t>(b) Excludes income from Government pensions and allowances.</t>
  </si>
  <si>
    <t>(d) Includes Visa stream "Other permanent" and "Unknown".</t>
  </si>
  <si>
    <t>Victoria</t>
  </si>
  <si>
    <t>Permanent resident on arrival</t>
  </si>
  <si>
    <t>Temporary resident prior to permanent resident</t>
  </si>
  <si>
    <t>Migrants, Taxable income by Whether a temporary resident prior to permanent resident, By Location, Applicant status and Visa stream</t>
  </si>
  <si>
    <t>(b) Includes Visa stream "Unknown".</t>
  </si>
  <si>
    <t>Other income (e)(f)</t>
  </si>
  <si>
    <t>Total income (f)</t>
  </si>
  <si>
    <t>Total (g)</t>
  </si>
  <si>
    <t>Persons (a)</t>
  </si>
  <si>
    <t>Australian taxpayer population (b)</t>
  </si>
  <si>
    <t>(c) Includes Occupation of main job "Inadequately described".</t>
  </si>
  <si>
    <t>Persons (d)</t>
  </si>
  <si>
    <t>(d) Includes persons stating 'Other' gender.</t>
  </si>
  <si>
    <t>(a) Includes persons stating 'Other' gender.</t>
  </si>
  <si>
    <t>(g) Includes Visa stream "Other permanent" and "Unknown".</t>
  </si>
  <si>
    <t>Australian taxpayer population (c)</t>
  </si>
  <si>
    <t>Employee income (d)</t>
  </si>
  <si>
    <t>(e) Includes Superannuation and annuities and Other sources of income. Data for superannuation and annuities are understated. See Explanatory Notes for more information.</t>
  </si>
  <si>
    <t>(f) Excludes income from Government pensions and allowances.</t>
  </si>
  <si>
    <t>(d) Includes non-lodgers, i.e. those who have not lodged a tax return but have income recorded on a PAYG statement.</t>
  </si>
  <si>
    <t>34180DS0001 Personal Income of Migrants, Australia, 2015-16</t>
  </si>
  <si>
    <t>Linked Migrant Taxpayer Records from the 2015-16 Personal Income Tax and Migrants Integrated Dataset (PITMID)</t>
  </si>
  <si>
    <t>(a) In 2015-16 dollars, adjusted using changes in the Consumer Price Index.</t>
  </si>
  <si>
    <t>© Commonwealth of Australia, 2019</t>
  </si>
  <si>
    <t>(a) Includes Visa stream "Unknown".</t>
  </si>
  <si>
    <t>Australian taxpayer population (d)</t>
  </si>
  <si>
    <t>(e) Includes State and Territory "Other territories" and "Not stated".</t>
  </si>
  <si>
    <t>Australia (e)</t>
  </si>
  <si>
    <t>(f) Includes Visa stream "Other permanent" and "Unknown".</t>
  </si>
  <si>
    <t>Total (f)</t>
  </si>
  <si>
    <t xml:space="preserve">     Less than one year of residence</t>
  </si>
  <si>
    <t xml:space="preserve">     1 year of residence</t>
  </si>
  <si>
    <t xml:space="preserve">     2 years of residence</t>
  </si>
  <si>
    <t xml:space="preserve">     3 years of residence</t>
  </si>
  <si>
    <t xml:space="preserve">     4 years of residence</t>
  </si>
  <si>
    <t xml:space="preserve">     5 years of residence</t>
  </si>
  <si>
    <t xml:space="preserve">     6 years of residence</t>
  </si>
  <si>
    <t xml:space="preserve">     7 years of residence</t>
  </si>
  <si>
    <t xml:space="preserve">     8 years of residence</t>
  </si>
  <si>
    <t xml:space="preserve">     9 years of residence</t>
  </si>
  <si>
    <t xml:space="preserve">     10 years of residence</t>
  </si>
  <si>
    <t xml:space="preserve">     11 years of residence</t>
  </si>
  <si>
    <t xml:space="preserve">     12 years of residence</t>
  </si>
  <si>
    <t xml:space="preserve">     13 years of residence</t>
  </si>
  <si>
    <t xml:space="preserve">     14 years of residence</t>
  </si>
  <si>
    <t xml:space="preserve">     Total</t>
  </si>
  <si>
    <t>(d) Includes Visa stream 'Other permanent' and 'Unknown'.</t>
  </si>
  <si>
    <t>Median own unincorporated business income</t>
  </si>
  <si>
    <t>2014-15 (a)(b)</t>
  </si>
  <si>
    <t>2014-15 (a)</t>
  </si>
  <si>
    <t>Released at 11.30am (Canberra time) 29 November 2019</t>
  </si>
  <si>
    <t>Migrants, Taxable income or loss decile characteristics of 2015-16 individual tax return lodgers who were aged 15 years and over on 1 July 2015, By Sex and Visa stream</t>
  </si>
  <si>
    <t xml:space="preserve">     Arrived after 30 June 2016</t>
  </si>
  <si>
    <t xml:space="preserve">     15 or more years of residence</t>
  </si>
  <si>
    <t>NOTE: Data on migrants from PITMID 2015-16 may differ to data on migrants from the 2015-16 PIT dataset and the Settlement Database. See the Explanatory Notes for more details.</t>
  </si>
  <si>
    <t>(c) Statistics compiled using full PIT file and is perturbed.  For more information, see Estimates of Personal Income for Small Areas (cat. no. 6524.0.55.002).</t>
  </si>
  <si>
    <t>(b) Statistics compiled using full PIT file and is perturbed.  For more information, see Wage and Salary Earner Statistics for Small Areas (cat. no. 5673.0.55.003).</t>
  </si>
  <si>
    <t>(d) Statistics compiled using full PIT file and is perturbed.  For more information, see Estimates of Personal Income for Small Areas (cat. no. 6524.0.55.002).</t>
  </si>
  <si>
    <t>India</t>
  </si>
  <si>
    <t>United Kingdom, Channel Islands and Isle of Man</t>
  </si>
  <si>
    <t>China (excludes SARs and Taiwan)(d)</t>
  </si>
  <si>
    <t>Philippines</t>
  </si>
  <si>
    <t>South Africa</t>
  </si>
  <si>
    <t>Vietnam</t>
  </si>
  <si>
    <t>Malaysia</t>
  </si>
  <si>
    <t>Sri Lanka</t>
  </si>
  <si>
    <t>Nepal</t>
  </si>
  <si>
    <t>Korea, Republic of (South)</t>
  </si>
  <si>
    <t>Ireland</t>
  </si>
  <si>
    <t>United States of America</t>
  </si>
  <si>
    <t>Thailand</t>
  </si>
  <si>
    <t>Indonesia</t>
  </si>
  <si>
    <t>Canada</t>
  </si>
  <si>
    <t>Afghanistan</t>
  </si>
  <si>
    <t>Sudan</t>
  </si>
  <si>
    <t>Iraq</t>
  </si>
  <si>
    <t>Myanmar</t>
  </si>
  <si>
    <t>Iran</t>
  </si>
  <si>
    <t>South Eastern Europe, nfd</t>
  </si>
  <si>
    <t>Ethiopia</t>
  </si>
  <si>
    <t>Pakistan</t>
  </si>
  <si>
    <t xml:space="preserve">     Lowest decile (Less than $10,443)</t>
  </si>
  <si>
    <t xml:space="preserve">     Second decile ($10,443 to $19,663)</t>
  </si>
  <si>
    <t xml:space="preserve">     Third decile ($19,664 to $27,226)</t>
  </si>
  <si>
    <t xml:space="preserve">     Fourth decile ($27,227 to $35,984)</t>
  </si>
  <si>
    <t xml:space="preserve">     Fifth decile ($35,985 to $44,372)</t>
  </si>
  <si>
    <t xml:space="preserve">     Sixth decile ($44,373 to $53,856)</t>
  </si>
  <si>
    <t xml:space="preserve">     Seventh decile ($53,857 to $66,098)</t>
  </si>
  <si>
    <t xml:space="preserve">     Eighth decile ($66,099 to $82,233)</t>
  </si>
  <si>
    <t xml:space="preserve">     Ninth decile ($82,234 to $112,045)</t>
  </si>
  <si>
    <t xml:space="preserve">     Highest decile ($112,046 or more)</t>
  </si>
  <si>
    <t>2015-16 (b)</t>
  </si>
  <si>
    <t>(b) From 2014-15 to 2015-16, the tax free threshold has remained at $18,200.</t>
  </si>
  <si>
    <t>Australian Taxpayer Population and Migrant Taxpayers, Median income, By Sources of total income–2014-15 to 2015-16</t>
  </si>
  <si>
    <t>Migrants, Median taxable income, By Visa stream and Year of arrival–2014-15 to 2015-16</t>
  </si>
  <si>
    <t xml:space="preserve">     Arrived 2000</t>
  </si>
  <si>
    <t xml:space="preserve">     Arrived 2001</t>
  </si>
  <si>
    <t xml:space="preserve">     Arrived 2002</t>
  </si>
  <si>
    <t xml:space="preserve">     Arrived 2003</t>
  </si>
  <si>
    <t xml:space="preserve">     Arrived 2004</t>
  </si>
  <si>
    <t xml:space="preserve">     Arrived 2005</t>
  </si>
  <si>
    <t xml:space="preserve">     Arrived 2006</t>
  </si>
  <si>
    <t xml:space="preserve">     Arrived 2007</t>
  </si>
  <si>
    <t xml:space="preserve">     Arrived 2008</t>
  </si>
  <si>
    <t xml:space="preserve">     Arrived 2009</t>
  </si>
  <si>
    <t xml:space="preserve">     Arrived 2010</t>
  </si>
  <si>
    <t xml:space="preserve">     Arrived 2011</t>
  </si>
  <si>
    <t xml:space="preserve">     Arrived 2012</t>
  </si>
  <si>
    <t xml:space="preserve">     Arrived 2013</t>
  </si>
  <si>
    <t xml:space="preserve">     Arrived 2014</t>
  </si>
  <si>
    <t xml:space="preserve">     Arrived 2015</t>
  </si>
  <si>
    <t>(b) Includes Visa stream 'Other permanent' and 'Unknown'.</t>
  </si>
  <si>
    <t xml:space="preserve">     Arrived January 2016 - 30 June 2016</t>
  </si>
  <si>
    <t>2015-16</t>
  </si>
  <si>
    <t xml:space="preserve"> </t>
  </si>
  <si>
    <t>..</t>
  </si>
  <si>
    <t>CPI adjusted Median income</t>
  </si>
  <si>
    <r>
      <t xml:space="preserve">More information available from the </t>
    </r>
    <r>
      <rPr>
        <b/>
        <u val="single"/>
        <sz val="9"/>
        <color indexed="12"/>
        <rFont val="Arial"/>
        <family val="2"/>
      </rPr>
      <t>ABS website</t>
    </r>
  </si>
  <si>
    <t>Australian Taxation Office (ATO) taxpayer record linked to permanent migrant settlement record from the Department of Home Affairs.</t>
  </si>
  <si>
    <t>The Personal Income Tax and Migrants Integrated Dataset (PITMID) is Personal Income Tax (PIT) data linked to migrant settlement records from the Department of Home Affairs. The PITMID estimates will differ from the estimates produced from the Australian Taxation Office (ATO) and estimates produced from the Department of Home Affairs Settlement data. Further information about the data and the linking methodology used is available in the Research Paper: Feasibility Study of Linking Migrant Settlement Records to Personal Income Tax Data, Aug 2014 (ABS Cat. No. 1351.0.55.051).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</si>
</sst>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8"/>
      <name val="Arial"/>
      <family val="2"/>
    </font>
    <font>
      <i/>
      <sz val="8"/>
      <name val="FrnkGothITC BK BT"/>
      <family val="0"/>
    </font>
    <font>
      <u val="single"/>
      <sz val="10.45"/>
      <color indexed="12"/>
      <name val="Arial"/>
      <family val="2"/>
    </font>
    <font>
      <u val="single"/>
      <sz val="10"/>
      <color indexed="12"/>
      <name val="Tahoma"/>
      <family val="2"/>
    </font>
    <font>
      <b/>
      <sz val="11"/>
      <color indexed="8"/>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sz val="10"/>
      <color indexed="8"/>
      <name val="Calibri"/>
      <family val="2"/>
    </font>
    <font>
      <sz val="8"/>
      <color indexed="12"/>
      <name val="Arial"/>
      <family val="2"/>
    </font>
    <font>
      <b/>
      <sz val="8"/>
      <color indexed="8"/>
      <name val="Arial"/>
      <family val="2"/>
    </font>
    <font>
      <sz val="10"/>
      <name val="MS Sans Serif"/>
      <family val="2"/>
    </font>
    <font>
      <sz val="8"/>
      <name val="arial"/>
      <family val="2"/>
    </font>
    <font>
      <i/>
      <sz val="8"/>
      <color indexed="12"/>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sz val="11"/>
      <color indexed="10"/>
      <name val="Calibri"/>
      <family val="2"/>
    </font>
    <font>
      <b/>
      <sz val="10"/>
      <color indexed="10"/>
      <name val="Calibri"/>
      <family val="2"/>
    </font>
    <font>
      <b/>
      <sz val="8"/>
      <color indexed="10"/>
      <name val="Arial"/>
      <family val="2"/>
    </font>
    <font>
      <sz val="11"/>
      <color indexed="12"/>
      <name val="Calibri"/>
      <family val="2"/>
    </font>
    <font>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8"/>
      <color rgb="FFFF0000"/>
      <name val="Arial"/>
      <family val="2"/>
    </font>
    <font>
      <sz val="11"/>
      <color theme="10"/>
      <name val="Calibri"/>
      <family val="2"/>
    </font>
    <font>
      <i/>
      <sz val="8"/>
      <color theme="1"/>
      <name val="Arial"/>
      <family val="2"/>
    </font>
    <font>
      <b/>
      <sz val="8"/>
      <color theme="1"/>
      <name val="Arial"/>
      <family val="2"/>
    </font>
    <font>
      <sz val="8"/>
      <color rgb="FF000000"/>
      <name val="Arial"/>
      <family val="2"/>
    </font>
    <font>
      <sz val="2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1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2" fillId="27" borderId="1" applyNumberFormat="0" applyAlignment="0" applyProtection="0"/>
    <xf numFmtId="0" fontId="6" fillId="28" borderId="0">
      <alignment/>
      <protection locked="0"/>
    </xf>
    <xf numFmtId="0" fontId="6" fillId="28" borderId="0">
      <alignment/>
      <protection locked="0"/>
    </xf>
    <xf numFmtId="0" fontId="63" fillId="29" borderId="2" applyNumberFormat="0" applyAlignment="0" applyProtection="0"/>
    <xf numFmtId="0" fontId="63"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5" fillId="0" borderId="0" applyNumberFormat="0" applyFill="0" applyBorder="0" applyAlignment="0" applyProtection="0"/>
    <xf numFmtId="0" fontId="8" fillId="0" borderId="0">
      <alignment/>
      <protection locked="0"/>
    </xf>
    <xf numFmtId="0" fontId="66" fillId="32" borderId="0" applyNumberFormat="0" applyBorder="0" applyAlignment="0" applyProtection="0"/>
    <xf numFmtId="0" fontId="66" fillId="32" borderId="0" applyNumberFormat="0" applyBorder="0" applyAlignment="0" applyProtection="0"/>
    <xf numFmtId="0" fontId="67" fillId="0" borderId="0" applyNumberFormat="0" applyFill="0" applyBorder="0" applyProtection="0">
      <alignment horizontal="center"/>
    </xf>
    <xf numFmtId="0" fontId="68" fillId="0" borderId="4" applyNumberFormat="0" applyFill="0" applyAlignment="0" applyProtection="0"/>
    <xf numFmtId="0" fontId="68"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7" fillId="0" borderId="0" applyNumberFormat="0" applyFill="0" applyBorder="0" applyProtection="0">
      <alignment horizontal="center" textRotation="90"/>
    </xf>
    <xf numFmtId="0" fontId="71" fillId="0" borderId="0" applyNumberFormat="0" applyFill="0" applyBorder="0" applyAlignment="0" applyProtection="0"/>
    <xf numFmtId="0" fontId="21" fillId="0" borderId="0">
      <alignment/>
      <protection/>
    </xf>
    <xf numFmtId="0" fontId="72"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74" fillId="33" borderId="1" applyNumberFormat="0" applyAlignment="0" applyProtection="0"/>
    <xf numFmtId="0" fontId="74" fillId="33" borderId="1" applyNumberFormat="0" applyAlignment="0" applyProtection="0"/>
    <xf numFmtId="0" fontId="75" fillId="0" borderId="7" applyNumberFormat="0" applyFill="0" applyAlignment="0" applyProtection="0"/>
    <xf numFmtId="0" fontId="75" fillId="0" borderId="7" applyNumberFormat="0" applyFill="0" applyAlignment="0" applyProtection="0"/>
    <xf numFmtId="0" fontId="76" fillId="34" borderId="0" applyNumberFormat="0" applyBorder="0" applyAlignment="0" applyProtection="0"/>
    <xf numFmtId="0" fontId="76" fillId="34" borderId="0" applyNumberFormat="0" applyBorder="0" applyAlignment="0" applyProtection="0"/>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locked="0"/>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locked="0"/>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78"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6"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7" fillId="0" borderId="0">
      <alignment/>
      <protection/>
    </xf>
    <xf numFmtId="0" fontId="6" fillId="0" borderId="0">
      <alignment/>
      <protection/>
    </xf>
    <xf numFmtId="0" fontId="2" fillId="0" borderId="0">
      <alignment/>
      <protection/>
    </xf>
    <xf numFmtId="0" fontId="6" fillId="0" borderId="0">
      <alignment/>
      <protection locked="0"/>
    </xf>
    <xf numFmtId="0" fontId="2"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locked="0"/>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79" fillId="27" borderId="9" applyNumberFormat="0" applyAlignment="0" applyProtection="0"/>
    <xf numFmtId="0" fontId="79"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164" fontId="80"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9" fillId="0" borderId="0">
      <alignment horizontal="center"/>
      <protection/>
    </xf>
    <xf numFmtId="0" fontId="17" fillId="0" borderId="0">
      <alignment horizontal="center"/>
      <protection/>
    </xf>
    <xf numFmtId="0" fontId="17" fillId="0" borderId="0">
      <alignment horizontal="left"/>
      <protection/>
    </xf>
    <xf numFmtId="0" fontId="17" fillId="0" borderId="0">
      <alignment horizontal="left"/>
      <protection/>
    </xf>
    <xf numFmtId="0" fontId="2" fillId="0" borderId="0">
      <alignment horizontal="left"/>
      <protection/>
    </xf>
    <xf numFmtId="0" fontId="17" fillId="0" borderId="0">
      <alignment horizontal="left" vertical="center" wrapText="1"/>
      <protection/>
    </xf>
    <xf numFmtId="0" fontId="14" fillId="0" borderId="0">
      <alignment horizontal="left"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6" fillId="0" borderId="0">
      <alignment horizontal="left"/>
      <protection/>
    </xf>
    <xf numFmtId="0" fontId="2" fillId="0" borderId="0">
      <alignment horizontal="center" vertical="center" wrapText="1"/>
      <protection/>
    </xf>
    <xf numFmtId="0" fontId="14" fillId="0" borderId="0">
      <alignment horizontal="center" vertical="center" wrapText="1"/>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4"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2"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4" fillId="0" borderId="0">
      <alignment horizontal="left" vertical="center" wrapText="1"/>
      <protection/>
    </xf>
    <xf numFmtId="0" fontId="16" fillId="0" borderId="0">
      <alignment horizontal="center" vertical="center" wrapText="1"/>
      <protection/>
    </xf>
    <xf numFmtId="0" fontId="2" fillId="0" borderId="0">
      <alignment horizontal="right"/>
      <protection/>
    </xf>
    <xf numFmtId="0" fontId="14" fillId="0" borderId="0">
      <alignment horizontal="right"/>
      <protection/>
    </xf>
    <xf numFmtId="0" fontId="16" fillId="0" borderId="0">
      <alignment/>
      <protection/>
    </xf>
    <xf numFmtId="0" fontId="14" fillId="0" borderId="0">
      <alignment horizontal="left" vertical="center" wrapText="1"/>
      <protection/>
    </xf>
    <xf numFmtId="0" fontId="14"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protection/>
    </xf>
    <xf numFmtId="0" fontId="2" fillId="0" borderId="0">
      <alignment horizontal="left" vertical="center" wrapText="1"/>
      <protection/>
    </xf>
    <xf numFmtId="0" fontId="19" fillId="0" borderId="0">
      <alignment horizontal="left"/>
      <protection/>
    </xf>
    <xf numFmtId="0" fontId="17" fillId="0" borderId="0">
      <alignment horizontal="left"/>
      <protection/>
    </xf>
    <xf numFmtId="0" fontId="2"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4" fillId="0" borderId="0">
      <alignment horizontal="right"/>
      <protection/>
    </xf>
    <xf numFmtId="0" fontId="14" fillId="0" borderId="0">
      <alignment horizontal="right"/>
      <protection/>
    </xf>
    <xf numFmtId="0" fontId="16" fillId="0" borderId="0">
      <alignment horizontal="right"/>
      <protection/>
    </xf>
    <xf numFmtId="0" fontId="14"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9" fillId="0" borderId="0">
      <alignment horizontal="left"/>
      <protection/>
    </xf>
    <xf numFmtId="0" fontId="16" fillId="0" borderId="0">
      <alignment horizontal="right"/>
      <protection/>
    </xf>
    <xf numFmtId="0" fontId="17" fillId="0" borderId="0">
      <alignment horizontal="left"/>
      <protection/>
    </xf>
    <xf numFmtId="0" fontId="14" fillId="0" borderId="0">
      <alignment horizontal="right"/>
      <protection/>
    </xf>
    <xf numFmtId="0" fontId="19" fillId="0" borderId="0">
      <alignment horizontal="left"/>
      <protection/>
    </xf>
    <xf numFmtId="0" fontId="17" fillId="0" borderId="0">
      <alignment horizontal="left"/>
      <protection/>
    </xf>
    <xf numFmtId="0" fontId="14" fillId="0" borderId="0">
      <alignment horizontal="right"/>
      <protection/>
    </xf>
    <xf numFmtId="0" fontId="17" fillId="0" borderId="0">
      <alignment horizontal="left"/>
      <protection/>
    </xf>
    <xf numFmtId="0" fontId="7" fillId="0" borderId="0">
      <alignment/>
      <protection locked="0"/>
    </xf>
    <xf numFmtId="0" fontId="81" fillId="0" borderId="0" applyNumberFormat="0" applyFill="0" applyBorder="0" applyAlignment="0" applyProtection="0"/>
    <xf numFmtId="0" fontId="82" fillId="0" borderId="11" applyNumberFormat="0" applyFill="0" applyAlignment="0" applyProtection="0"/>
    <xf numFmtId="0" fontId="82" fillId="0" borderId="1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cellStyleXfs>
  <cellXfs count="197">
    <xf numFmtId="0" fontId="0" fillId="0" borderId="0" xfId="0" applyFont="1" applyAlignment="1">
      <alignment/>
    </xf>
    <xf numFmtId="0" fontId="2" fillId="0" borderId="0" xfId="0" applyFont="1" applyAlignment="1">
      <alignment/>
    </xf>
    <xf numFmtId="0" fontId="2" fillId="0" borderId="0" xfId="645" applyFont="1" applyAlignment="1">
      <alignment horizontal="left" indent="2"/>
      <protection/>
    </xf>
    <xf numFmtId="0" fontId="2" fillId="0" borderId="0" xfId="0" applyFont="1" applyAlignment="1">
      <alignment horizontal="left"/>
    </xf>
    <xf numFmtId="0" fontId="4" fillId="0" borderId="0" xfId="811" applyFont="1" applyAlignment="1">
      <alignment horizontal="left" indent="1"/>
      <protection/>
    </xf>
    <xf numFmtId="0" fontId="2" fillId="0" borderId="0" xfId="645" applyFont="1" applyAlignment="1">
      <alignment/>
      <protection/>
    </xf>
    <xf numFmtId="0" fontId="2" fillId="0" borderId="0" xfId="6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645" applyFont="1" applyAlignment="1">
      <alignment horizontal="left" indent="1"/>
      <protection/>
    </xf>
    <xf numFmtId="0" fontId="2" fillId="0" borderId="0" xfId="0" applyFont="1" applyAlignment="1">
      <alignment/>
    </xf>
    <xf numFmtId="0" fontId="2" fillId="0" borderId="0" xfId="0" applyFont="1" applyAlignment="1">
      <alignment horizontal="left" indent="1"/>
    </xf>
    <xf numFmtId="0" fontId="23" fillId="0" borderId="0" xfId="0" applyFont="1" applyAlignment="1">
      <alignment/>
    </xf>
    <xf numFmtId="0" fontId="24"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25" fillId="0" borderId="0" xfId="0" applyFont="1" applyAlignment="1">
      <alignment/>
    </xf>
    <xf numFmtId="0" fontId="4" fillId="0" borderId="0" xfId="0" applyFont="1" applyAlignment="1">
      <alignment horizontal="left" vertical="center" indent="2"/>
    </xf>
    <xf numFmtId="0" fontId="8" fillId="0" borderId="0" xfId="249" applyFont="1" applyBorder="1" applyAlignment="1">
      <alignment horizontal="right" wrapText="1"/>
      <protection/>
    </xf>
    <xf numFmtId="0" fontId="6" fillId="0" borderId="0" xfId="249" applyFont="1" applyBorder="1" applyAlignment="1">
      <alignment horizontal="right" vertical="center" wrapText="1"/>
      <protection/>
    </xf>
    <xf numFmtId="0" fontId="15" fillId="0" borderId="0" xfId="249" applyFont="1" applyBorder="1" applyAlignment="1">
      <alignment horizontal="right" vertical="center"/>
      <protection/>
    </xf>
    <xf numFmtId="0" fontId="15" fillId="0" borderId="0" xfId="249"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15" fillId="0" borderId="0" xfId="249" applyFont="1" applyBorder="1" applyAlignment="1">
      <alignment/>
      <protection/>
    </xf>
    <xf numFmtId="0" fontId="28" fillId="0" borderId="0" xfId="0" applyFont="1" applyBorder="1" applyAlignment="1">
      <alignment/>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6" fillId="0" borderId="0" xfId="249" applyBorder="1" applyAlignment="1">
      <alignment/>
      <protection/>
    </xf>
    <xf numFmtId="0" fontId="10" fillId="0" borderId="0" xfId="249" applyFont="1" applyFill="1" applyBorder="1" applyAlignment="1">
      <alignment vertical="center"/>
      <protection/>
    </xf>
    <xf numFmtId="0" fontId="8" fillId="0" borderId="0" xfId="0" applyFont="1" applyAlignment="1">
      <alignment/>
    </xf>
    <xf numFmtId="0" fontId="8" fillId="0" borderId="0" xfId="645" applyFont="1" applyAlignment="1">
      <alignment/>
      <protection/>
    </xf>
    <xf numFmtId="0" fontId="4" fillId="0" borderId="0" xfId="645" applyFont="1" applyFill="1" applyAlignment="1">
      <alignment horizontal="left"/>
      <protection/>
    </xf>
    <xf numFmtId="0" fontId="0" fillId="0" borderId="0" xfId="0" applyAlignment="1">
      <alignment/>
    </xf>
    <xf numFmtId="0" fontId="2" fillId="0" borderId="0" xfId="645" applyFont="1" applyFill="1" applyAlignment="1">
      <alignment horizontal="left"/>
      <protection/>
    </xf>
    <xf numFmtId="0" fontId="2" fillId="0" borderId="0" xfId="645" applyFont="1" applyFill="1" applyAlignment="1">
      <alignment horizontal="left" indent="1"/>
      <protection/>
    </xf>
    <xf numFmtId="0" fontId="4" fillId="0" borderId="0" xfId="645" applyFont="1" applyFill="1" applyAlignment="1">
      <alignment horizontal="left" indent="1"/>
      <protection/>
    </xf>
    <xf numFmtId="0" fontId="0" fillId="0" borderId="0" xfId="0" applyBorder="1" applyAlignment="1">
      <alignment/>
    </xf>
    <xf numFmtId="0" fontId="6" fillId="0" borderId="0" xfId="249" applyBorder="1">
      <alignment/>
      <protection/>
    </xf>
    <xf numFmtId="0" fontId="2" fillId="0" borderId="0" xfId="0" applyFont="1" applyAlignment="1">
      <alignment vertical="center" wrapText="1"/>
    </xf>
    <xf numFmtId="0" fontId="2" fillId="0" borderId="0" xfId="0" applyFont="1" applyAlignment="1">
      <alignment horizontal="right"/>
    </xf>
    <xf numFmtId="0" fontId="23"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4" fillId="0" borderId="0" xfId="0" applyFont="1" applyAlignment="1">
      <alignment/>
    </xf>
    <xf numFmtId="0" fontId="22" fillId="0" borderId="0" xfId="0" applyFont="1" applyAlignment="1">
      <alignment/>
    </xf>
    <xf numFmtId="0" fontId="2" fillId="0" borderId="0" xfId="249" applyFont="1" applyBorder="1" applyAlignment="1">
      <alignment horizontal="left" vertical="top" wrapText="1" indent="1"/>
      <protection/>
    </xf>
    <xf numFmtId="0" fontId="29" fillId="0" borderId="0" xfId="199"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27" fillId="0" borderId="0" xfId="0" applyFont="1" applyBorder="1" applyAlignment="1">
      <alignment horizontal="left" indent="1"/>
    </xf>
    <xf numFmtId="0" fontId="7" fillId="0" borderId="0" xfId="249" applyFont="1" applyBorder="1" applyAlignment="1">
      <alignment horizontal="left" wrapText="1" indent="1"/>
      <protection/>
    </xf>
    <xf numFmtId="0" fontId="6" fillId="0" borderId="0" xfId="249" applyFont="1" applyBorder="1" applyAlignment="1">
      <alignment horizontal="left" wrapText="1" indent="1"/>
      <protection/>
    </xf>
    <xf numFmtId="0" fontId="8" fillId="0" borderId="0" xfId="249" applyFont="1" applyFill="1" applyBorder="1" applyAlignment="1">
      <alignment horizontal="left" vertical="center" indent="1"/>
      <protection/>
    </xf>
    <xf numFmtId="0" fontId="8" fillId="0" borderId="0" xfId="205" applyFont="1" applyBorder="1" applyAlignment="1" applyProtection="1">
      <alignment horizontal="left" indent="1"/>
      <protection/>
    </xf>
    <xf numFmtId="0" fontId="6" fillId="0" borderId="0" xfId="249"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24" fillId="0" borderId="0" xfId="0" applyFont="1" applyAlignment="1">
      <alignment wrapText="1"/>
    </xf>
    <xf numFmtId="0" fontId="22" fillId="0" borderId="12" xfId="0" applyFont="1" applyBorder="1" applyAlignment="1">
      <alignment horizontal="right"/>
    </xf>
    <xf numFmtId="0" fontId="24" fillId="0" borderId="0" xfId="0" applyFont="1" applyAlignment="1">
      <alignment horizontal="right"/>
    </xf>
    <xf numFmtId="0" fontId="4" fillId="0" borderId="0" xfId="0" applyFont="1" applyAlignment="1">
      <alignment horizontal="right"/>
    </xf>
    <xf numFmtId="0" fontId="4" fillId="0" borderId="0" xfId="645" applyFont="1" applyAlignment="1">
      <alignment/>
      <protection/>
    </xf>
    <xf numFmtId="0" fontId="4" fillId="0" borderId="12" xfId="645" applyFont="1" applyBorder="1" applyAlignment="1">
      <alignment/>
      <protection/>
    </xf>
    <xf numFmtId="0" fontId="4" fillId="0" borderId="0" xfId="645" applyFont="1" applyAlignment="1">
      <alignment wrapText="1"/>
      <protection/>
    </xf>
    <xf numFmtId="0" fontId="4" fillId="0" borderId="13" xfId="0" applyFont="1" applyBorder="1" applyAlignment="1">
      <alignment horizontal="right"/>
    </xf>
    <xf numFmtId="0" fontId="2" fillId="0" borderId="0" xfId="645" applyFont="1" applyAlignment="1">
      <alignment horizontal="right"/>
      <protection/>
    </xf>
    <xf numFmtId="0" fontId="22" fillId="0" borderId="0" xfId="0" applyFont="1" applyAlignment="1">
      <alignment horizontal="center"/>
    </xf>
    <xf numFmtId="0" fontId="24"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2" fillId="0" borderId="0" xfId="645" applyFont="1" applyBorder="1" applyAlignment="1">
      <alignment/>
      <protection/>
    </xf>
    <xf numFmtId="0" fontId="27" fillId="0" borderId="14" xfId="0" applyFont="1" applyBorder="1" applyAlignment="1">
      <alignment/>
    </xf>
    <xf numFmtId="0" fontId="0" fillId="0" borderId="14" xfId="0" applyBorder="1" applyAlignment="1">
      <alignment horizontal="left" indent="1"/>
    </xf>
    <xf numFmtId="0" fontId="23" fillId="0" borderId="0" xfId="0" applyFont="1" applyAlignment="1">
      <alignment horizontal="right" wrapText="1"/>
    </xf>
    <xf numFmtId="0" fontId="4" fillId="0" borderId="12" xfId="0" applyFont="1" applyBorder="1" applyAlignment="1">
      <alignment horizontal="right" wrapText="1"/>
    </xf>
    <xf numFmtId="0" fontId="2" fillId="0" borderId="0" xfId="645" applyFont="1" applyAlignment="1">
      <alignment horizontal="right" wrapText="1"/>
      <protection/>
    </xf>
    <xf numFmtId="0" fontId="0" fillId="0" borderId="0" xfId="0" applyAlignment="1">
      <alignment horizontal="right" wrapText="1"/>
    </xf>
    <xf numFmtId="166" fontId="23" fillId="0" borderId="0" xfId="0" applyNumberFormat="1" applyFont="1" applyAlignment="1">
      <alignment/>
    </xf>
    <xf numFmtId="0" fontId="5" fillId="0" borderId="0" xfId="645" applyFont="1" applyAlignment="1">
      <alignment horizontal="left" indent="2"/>
      <protection/>
    </xf>
    <xf numFmtId="0" fontId="4" fillId="0" borderId="0" xfId="645" applyFont="1" applyAlignment="1">
      <alignment horizontal="left" indent="2"/>
      <protection/>
    </xf>
    <xf numFmtId="0" fontId="2" fillId="0" borderId="0" xfId="811" applyFont="1" applyAlignment="1">
      <alignment horizontal="left"/>
      <protection/>
    </xf>
    <xf numFmtId="0" fontId="2" fillId="0" borderId="0" xfId="645" applyFont="1" applyFill="1" applyAlignment="1">
      <alignment horizontal="left" indent="2"/>
      <protection/>
    </xf>
    <xf numFmtId="0" fontId="5" fillId="0" borderId="0" xfId="645" applyFont="1" applyFill="1" applyAlignment="1">
      <alignment horizontal="left" indent="2"/>
      <protection/>
    </xf>
    <xf numFmtId="0" fontId="4" fillId="0" borderId="0" xfId="645" applyFont="1" applyFill="1" applyAlignment="1">
      <alignment horizontal="left" indent="2"/>
      <protection/>
    </xf>
    <xf numFmtId="0" fontId="4" fillId="0" borderId="0" xfId="0" applyFont="1" applyBorder="1" applyAlignment="1">
      <alignment horizontal="right"/>
    </xf>
    <xf numFmtId="0" fontId="11" fillId="0" borderId="0" xfId="199" applyFont="1" applyAlignment="1">
      <alignment/>
    </xf>
    <xf numFmtId="0" fontId="11" fillId="0" borderId="0" xfId="199" applyFont="1" applyAlignment="1">
      <alignment horizontal="right"/>
    </xf>
    <xf numFmtId="0" fontId="18" fillId="0" borderId="14" xfId="0" applyFont="1" applyBorder="1" applyAlignment="1">
      <alignment/>
    </xf>
    <xf numFmtId="0" fontId="18" fillId="0" borderId="0" xfId="0" applyNumberFormat="1" applyFont="1" applyAlignment="1">
      <alignment horizontal="left"/>
    </xf>
    <xf numFmtId="3" fontId="2" fillId="0" borderId="0" xfId="1281" applyNumberFormat="1" applyFont="1" applyBorder="1">
      <alignment horizontal="right"/>
      <protection/>
    </xf>
    <xf numFmtId="3" fontId="2" fillId="0" borderId="0" xfId="0" applyNumberFormat="1" applyFont="1" applyBorder="1" applyAlignment="1">
      <alignment/>
    </xf>
    <xf numFmtId="166" fontId="24" fillId="0" borderId="0" xfId="0" applyNumberFormat="1" applyFont="1" applyAlignment="1">
      <alignment/>
    </xf>
    <xf numFmtId="3" fontId="2" fillId="0" borderId="0" xfId="0" applyNumberFormat="1" applyFont="1" applyBorder="1" applyAlignment="1">
      <alignment horizontal="right"/>
    </xf>
    <xf numFmtId="3" fontId="2" fillId="0" borderId="0" xfId="1282" applyNumberFormat="1" applyFont="1" applyBorder="1">
      <alignment horizontal="right"/>
      <protection/>
    </xf>
    <xf numFmtId="0" fontId="11" fillId="0" borderId="0" xfId="205" applyFont="1" applyBorder="1" applyAlignment="1" applyProtection="1">
      <alignment wrapText="1"/>
      <protection/>
    </xf>
    <xf numFmtId="0" fontId="2" fillId="0" borderId="0" xfId="1173" applyFont="1" applyAlignment="1">
      <alignment/>
      <protection/>
    </xf>
    <xf numFmtId="0" fontId="2" fillId="0" borderId="0" xfId="1173" applyFont="1" applyAlignment="1">
      <alignment vertical="center"/>
      <protection/>
    </xf>
    <xf numFmtId="0" fontId="2" fillId="0" borderId="0" xfId="645" applyFont="1" applyAlignment="1">
      <alignment wrapText="1"/>
      <protection/>
    </xf>
    <xf numFmtId="0" fontId="11" fillId="0" borderId="0" xfId="205" applyFont="1" applyBorder="1" applyAlignment="1" applyProtection="1">
      <alignment/>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xf>
    <xf numFmtId="0" fontId="84" fillId="0" borderId="0" xfId="0" applyFont="1" applyAlignment="1">
      <alignment vertical="center" wrapText="1"/>
    </xf>
    <xf numFmtId="0" fontId="85" fillId="0" borderId="0" xfId="645" applyFont="1" applyFill="1" applyAlignment="1">
      <alignment horizontal="left" wrapText="1"/>
      <protection/>
    </xf>
    <xf numFmtId="0" fontId="8" fillId="0" borderId="0" xfId="0" applyFont="1" applyAlignment="1">
      <alignment vertical="center"/>
    </xf>
    <xf numFmtId="0" fontId="86" fillId="0" borderId="0" xfId="199" applyFont="1" applyAlignment="1">
      <alignment/>
    </xf>
    <xf numFmtId="0" fontId="2" fillId="0" borderId="0" xfId="811" applyFont="1" applyAlignment="1">
      <alignment horizontal="left" vertical="center"/>
      <protection/>
    </xf>
    <xf numFmtId="0" fontId="4" fillId="0" borderId="0" xfId="811" applyFont="1" applyAlignment="1">
      <alignment horizontal="left" vertical="center" indent="1"/>
      <protection/>
    </xf>
    <xf numFmtId="0" fontId="2" fillId="0" borderId="0" xfId="645" applyFont="1" applyAlignment="1">
      <alignment vertical="center"/>
      <protection/>
    </xf>
    <xf numFmtId="0" fontId="11" fillId="0" borderId="0" xfId="205" applyFont="1" applyBorder="1" applyAlignment="1" applyProtection="1">
      <alignment vertical="center"/>
      <protection/>
    </xf>
    <xf numFmtId="3" fontId="2" fillId="0" borderId="0" xfId="0" applyNumberFormat="1" applyFont="1" applyBorder="1" applyAlignment="1">
      <alignment vertical="center"/>
    </xf>
    <xf numFmtId="3" fontId="2" fillId="0" borderId="0" xfId="1292" applyNumberFormat="1" applyFont="1" applyBorder="1">
      <alignment horizontal="right"/>
      <protection/>
    </xf>
    <xf numFmtId="3" fontId="2" fillId="0" borderId="0" xfId="1293" applyNumberFormat="1" applyFont="1" applyBorder="1">
      <alignment horizontal="right"/>
      <protection/>
    </xf>
    <xf numFmtId="3" fontId="4" fillId="0" borderId="0" xfId="1293" applyNumberFormat="1" applyFont="1" applyBorder="1">
      <alignment horizontal="right"/>
      <protection/>
    </xf>
    <xf numFmtId="3" fontId="2" fillId="0" borderId="0" xfId="1302" applyNumberFormat="1" applyFont="1" applyBorder="1">
      <alignment horizontal="right"/>
      <protection/>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wrapText="1"/>
    </xf>
    <xf numFmtId="3" fontId="2" fillId="0" borderId="0" xfId="1305" applyNumberFormat="1" applyFont="1" applyBorder="1">
      <alignment horizontal="right"/>
      <protection/>
    </xf>
    <xf numFmtId="3" fontId="2" fillId="0" borderId="0" xfId="1296" applyNumberFormat="1" applyFont="1" applyBorder="1">
      <alignment horizontal="right"/>
      <protection/>
    </xf>
    <xf numFmtId="3" fontId="5" fillId="0" borderId="0" xfId="1305" applyNumberFormat="1" applyFont="1" applyBorder="1">
      <alignment horizontal="right"/>
      <protection/>
    </xf>
    <xf numFmtId="3" fontId="4" fillId="0" borderId="0" xfId="1305" applyNumberFormat="1" applyFont="1" applyBorder="1">
      <alignment horizontal="right"/>
      <protection/>
    </xf>
    <xf numFmtId="3" fontId="2" fillId="0" borderId="0" xfId="1279" applyNumberFormat="1" applyFont="1" applyBorder="1">
      <alignment horizontal="right"/>
      <protection/>
    </xf>
    <xf numFmtId="3" fontId="5" fillId="0" borderId="0" xfId="1293" applyNumberFormat="1" applyFont="1" applyBorder="1">
      <alignment horizontal="right"/>
      <protection/>
    </xf>
    <xf numFmtId="3" fontId="4" fillId="0" borderId="0" xfId="0" applyNumberFormat="1" applyFont="1" applyBorder="1" applyAlignment="1">
      <alignment/>
    </xf>
    <xf numFmtId="0" fontId="85" fillId="0" borderId="12" xfId="0" applyFont="1" applyBorder="1" applyAlignment="1">
      <alignment/>
    </xf>
    <xf numFmtId="3" fontId="2" fillId="0" borderId="0" xfId="1266" applyNumberFormat="1" applyFont="1" applyBorder="1">
      <alignment horizontal="right"/>
      <protection/>
    </xf>
    <xf numFmtId="3" fontId="4" fillId="0" borderId="0" xfId="1266" applyNumberFormat="1" applyFont="1" applyBorder="1">
      <alignment horizontal="right"/>
      <protection/>
    </xf>
    <xf numFmtId="3" fontId="4" fillId="0" borderId="0" xfId="1296" applyNumberFormat="1" applyFont="1" applyBorder="1">
      <alignment horizontal="right"/>
      <protection/>
    </xf>
    <xf numFmtId="0" fontId="2" fillId="0" borderId="0" xfId="0" applyFont="1" applyAlignment="1">
      <alignment horizontal="left" indent="2"/>
    </xf>
    <xf numFmtId="0" fontId="5" fillId="0" borderId="0" xfId="0" applyFont="1" applyAlignment="1">
      <alignment horizontal="left" indent="2"/>
    </xf>
    <xf numFmtId="0" fontId="2" fillId="0" borderId="0" xfId="1210" applyFont="1" applyBorder="1" applyAlignment="1">
      <alignment horizontal="left" vertical="center" wrapText="1"/>
      <protection/>
    </xf>
    <xf numFmtId="0" fontId="2" fillId="0" borderId="0" xfId="0" applyFont="1" applyBorder="1" applyAlignment="1">
      <alignment horizontal="left" vertical="center" indent="1"/>
    </xf>
    <xf numFmtId="0" fontId="2" fillId="0" borderId="0" xfId="645" applyFont="1" applyBorder="1" applyAlignment="1">
      <alignment horizontal="left" vertical="center"/>
      <protection/>
    </xf>
    <xf numFmtId="0" fontId="2" fillId="0" borderId="0" xfId="1173" applyFont="1" applyBorder="1" applyAlignment="1">
      <alignment horizontal="left" vertical="center"/>
      <protection/>
    </xf>
    <xf numFmtId="3" fontId="2" fillId="0" borderId="0" xfId="1303" applyNumberFormat="1" applyFont="1" applyBorder="1" applyAlignment="1">
      <alignment horizontal="right"/>
      <protection/>
    </xf>
    <xf numFmtId="3" fontId="5" fillId="0" borderId="0" xfId="1303" applyNumberFormat="1" applyFont="1" applyBorder="1" applyAlignment="1">
      <alignment horizontal="right"/>
      <protection/>
    </xf>
    <xf numFmtId="3" fontId="4" fillId="0" borderId="0" xfId="1303" applyNumberFormat="1" applyFont="1" applyBorder="1" applyAlignment="1">
      <alignment horizontal="right"/>
      <protection/>
    </xf>
    <xf numFmtId="3" fontId="2" fillId="0" borderId="0" xfId="1266" applyNumberFormat="1" applyFont="1" applyBorder="1" applyAlignment="1">
      <alignment horizontal="right"/>
      <protection/>
    </xf>
    <xf numFmtId="3" fontId="5" fillId="0" borderId="0" xfId="1266" applyNumberFormat="1" applyFont="1" applyBorder="1" applyAlignment="1">
      <alignment horizontal="right"/>
      <protection/>
    </xf>
    <xf numFmtId="3" fontId="4" fillId="0" borderId="0" xfId="1266" applyNumberFormat="1" applyFont="1" applyBorder="1" applyAlignment="1">
      <alignment horizontal="right"/>
      <protection/>
    </xf>
    <xf numFmtId="0" fontId="4" fillId="0" borderId="0" xfId="811" applyFont="1" applyBorder="1" applyAlignment="1">
      <alignment horizontal="left" vertical="center" indent="1"/>
      <protection/>
    </xf>
    <xf numFmtId="3" fontId="2" fillId="0" borderId="0" xfId="1285" applyNumberFormat="1" applyFont="1" applyBorder="1" applyAlignment="1">
      <alignment horizontal="right"/>
      <protection/>
    </xf>
    <xf numFmtId="3" fontId="5" fillId="0" borderId="0" xfId="1285" applyNumberFormat="1" applyFont="1" applyBorder="1" applyAlignment="1">
      <alignment horizontal="right"/>
      <protection/>
    </xf>
    <xf numFmtId="3" fontId="4" fillId="0" borderId="0" xfId="1285" applyNumberFormat="1" applyFont="1" applyBorder="1" applyAlignment="1">
      <alignment horizontal="right"/>
      <protection/>
    </xf>
    <xf numFmtId="3" fontId="2" fillId="0" borderId="0" xfId="1296" applyNumberFormat="1" applyFont="1" applyBorder="1" applyAlignment="1">
      <alignment horizontal="right"/>
      <protection/>
    </xf>
    <xf numFmtId="3" fontId="4" fillId="0" borderId="0" xfId="1296" applyNumberFormat="1" applyFont="1" applyBorder="1" applyAlignment="1">
      <alignment horizontal="right"/>
      <protection/>
    </xf>
    <xf numFmtId="0" fontId="2" fillId="0" borderId="12" xfId="0" applyFont="1" applyBorder="1" applyAlignment="1">
      <alignment/>
    </xf>
    <xf numFmtId="0" fontId="2" fillId="0" borderId="0" xfId="0" applyFont="1" applyBorder="1" applyAlignment="1">
      <alignment/>
    </xf>
    <xf numFmtId="0" fontId="2" fillId="0" borderId="0" xfId="1247" applyFont="1" applyBorder="1" applyAlignment="1">
      <alignment horizontal="left" vertical="center" wrapText="1"/>
      <protection/>
    </xf>
    <xf numFmtId="0" fontId="77" fillId="0" borderId="0" xfId="0" applyFont="1" applyAlignment="1">
      <alignment/>
    </xf>
    <xf numFmtId="0" fontId="87" fillId="0" borderId="0" xfId="0" applyFont="1" applyAlignment="1">
      <alignment/>
    </xf>
    <xf numFmtId="0" fontId="88" fillId="0" borderId="0" xfId="0" applyFont="1" applyAlignment="1">
      <alignment/>
    </xf>
    <xf numFmtId="0" fontId="72" fillId="0" borderId="0" xfId="199" applyFont="1" applyAlignment="1">
      <alignment/>
    </xf>
    <xf numFmtId="3" fontId="4" fillId="0" borderId="0" xfId="1302" applyNumberFormat="1" applyFont="1" applyBorder="1">
      <alignment horizontal="right"/>
      <protection/>
    </xf>
    <xf numFmtId="3" fontId="4" fillId="0" borderId="0" xfId="1292" applyNumberFormat="1" applyFont="1" applyBorder="1">
      <alignment horizontal="right"/>
      <protection/>
    </xf>
    <xf numFmtId="3" fontId="4" fillId="0" borderId="0" xfId="0" applyNumberFormat="1" applyFont="1" applyFill="1" applyBorder="1" applyAlignment="1" applyProtection="1">
      <alignment horizontal="right"/>
      <protection/>
    </xf>
    <xf numFmtId="0" fontId="2" fillId="0" borderId="0" xfId="1270" applyFont="1" applyBorder="1" applyAlignment="1">
      <alignment horizontal="left" vertical="center" wrapText="1" indent="1"/>
      <protection/>
    </xf>
    <xf numFmtId="0" fontId="2" fillId="0" borderId="0" xfId="1285" applyFont="1" applyAlignment="1">
      <alignment horizontal="left" vertical="center" wrapText="1"/>
      <protection/>
    </xf>
    <xf numFmtId="0" fontId="89" fillId="0" borderId="0" xfId="0" applyFont="1" applyAlignment="1">
      <alignment vertical="center"/>
    </xf>
    <xf numFmtId="3" fontId="2" fillId="0" borderId="0" xfId="1292" applyNumberFormat="1" applyFont="1" applyBorder="1" applyAlignment="1">
      <alignment horizontal="right" vertical="center"/>
      <protection/>
    </xf>
    <xf numFmtId="0" fontId="4" fillId="0" borderId="0" xfId="0" applyFont="1" applyBorder="1" applyAlignment="1">
      <alignment horizontal="left"/>
    </xf>
    <xf numFmtId="0" fontId="33" fillId="0" borderId="0" xfId="199" applyFont="1" applyFill="1" applyBorder="1" applyAlignment="1">
      <alignment/>
    </xf>
    <xf numFmtId="0" fontId="15" fillId="0" borderId="0" xfId="205" applyFont="1" applyBorder="1" applyAlignment="1" applyProtection="1">
      <alignment/>
      <protection/>
    </xf>
    <xf numFmtId="0" fontId="15" fillId="0" borderId="0" xfId="0" applyFont="1" applyAlignment="1">
      <alignment/>
    </xf>
    <xf numFmtId="0" fontId="4" fillId="0" borderId="0" xfId="0" applyFont="1" applyAlignment="1">
      <alignment horizontal="left" indent="2"/>
    </xf>
    <xf numFmtId="0" fontId="11" fillId="0" borderId="0" xfId="205" applyFont="1" applyBorder="1" applyAlignment="1" applyProtection="1">
      <alignment wrapText="1"/>
      <protection/>
    </xf>
    <xf numFmtId="0" fontId="15" fillId="0" borderId="0" xfId="249" applyFont="1" applyBorder="1" applyAlignment="1">
      <alignment wrapText="1"/>
      <protection/>
    </xf>
    <xf numFmtId="0" fontId="2" fillId="0" borderId="0" xfId="249" applyFont="1" applyBorder="1" applyAlignment="1">
      <alignment vertical="center" wrapText="1"/>
      <protection/>
    </xf>
    <xf numFmtId="0" fontId="90" fillId="37" borderId="0" xfId="0" applyFont="1" applyFill="1" applyAlignment="1">
      <alignment vertical="center"/>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4" fillId="0" borderId="0" xfId="0" applyFont="1" applyAlignment="1">
      <alignment horizontal="center" wrapText="1"/>
    </xf>
    <xf numFmtId="0" fontId="11" fillId="0" borderId="0" xfId="205" applyFont="1" applyBorder="1" applyAlignment="1" applyProtection="1">
      <alignment vertical="center" wrapText="1"/>
      <protection/>
    </xf>
    <xf numFmtId="0" fontId="10" fillId="0" borderId="0" xfId="249" applyFont="1" applyFill="1" applyBorder="1" applyAlignment="1">
      <alignment vertical="center"/>
      <protection/>
    </xf>
    <xf numFmtId="0" fontId="8" fillId="0" borderId="0" xfId="0" applyFont="1" applyAlignment="1">
      <alignment vertical="center"/>
    </xf>
    <xf numFmtId="0" fontId="8" fillId="0" borderId="0" xfId="0" applyFont="1" applyAlignment="1">
      <alignment/>
    </xf>
    <xf numFmtId="0" fontId="4" fillId="0" borderId="0" xfId="0" applyFont="1" applyAlignment="1">
      <alignment horizontal="center"/>
    </xf>
    <xf numFmtId="0" fontId="4" fillId="0" borderId="0" xfId="645" applyFont="1" applyAlignment="1">
      <alignment horizontal="center"/>
      <protection/>
    </xf>
    <xf numFmtId="0" fontId="7" fillId="0" borderId="0" xfId="249" applyFont="1" applyFill="1" applyBorder="1" applyAlignment="1">
      <alignment horizontal="left" vertical="center"/>
      <protection/>
    </xf>
    <xf numFmtId="0" fontId="6" fillId="0" borderId="0" xfId="249" applyFont="1" applyBorder="1" applyAlignment="1">
      <alignment horizontal="left" vertical="center"/>
      <protection/>
    </xf>
    <xf numFmtId="3" fontId="30" fillId="0" borderId="0" xfId="249" applyNumberFormat="1" applyFont="1" applyBorder="1" applyAlignment="1">
      <alignment horizontal="center"/>
      <protection/>
    </xf>
    <xf numFmtId="3" fontId="4" fillId="0" borderId="0" xfId="1278" applyNumberFormat="1" applyFont="1" applyBorder="1" applyAlignment="1">
      <alignment horizontal="center"/>
      <protection/>
    </xf>
    <xf numFmtId="0" fontId="0" fillId="0" borderId="0" xfId="0" applyAlignment="1">
      <alignment vertical="center"/>
    </xf>
  </cellXfs>
  <cellStyles count="129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ells" xfId="139"/>
    <cellStyle name="cells 2" xfId="140"/>
    <cellStyle name="Check Cell" xfId="141"/>
    <cellStyle name="Check Cell 2" xfId="142"/>
    <cellStyle name="column field" xfId="143"/>
    <cellStyle name="column field 2" xfId="144"/>
    <cellStyle name="Comma" xfId="145"/>
    <cellStyle name="Comma [0]" xfId="146"/>
    <cellStyle name="Comma 10" xfId="147"/>
    <cellStyle name="Comma 11" xfId="148"/>
    <cellStyle name="Comma 11 2" xfId="149"/>
    <cellStyle name="Comma 12" xfId="150"/>
    <cellStyle name="Comma 12 2" xfId="151"/>
    <cellStyle name="Comma 13" xfId="152"/>
    <cellStyle name="Comma 13 2" xfId="153"/>
    <cellStyle name="Comma 2" xfId="154"/>
    <cellStyle name="Comma 2 2" xfId="155"/>
    <cellStyle name="Comma 2 2 2" xfId="156"/>
    <cellStyle name="Comma 2 3" xfId="157"/>
    <cellStyle name="Comma 3" xfId="158"/>
    <cellStyle name="Comma 3 2" xfId="159"/>
    <cellStyle name="Comma 4" xfId="160"/>
    <cellStyle name="Comma 5" xfId="161"/>
    <cellStyle name="Comma 6" xfId="162"/>
    <cellStyle name="Comma 6 2" xfId="163"/>
    <cellStyle name="Comma 7" xfId="164"/>
    <cellStyle name="Comma 8" xfId="165"/>
    <cellStyle name="Comma 8 2" xfId="166"/>
    <cellStyle name="Comma 9" xfId="167"/>
    <cellStyle name="Comma 9 2" xfId="168"/>
    <cellStyle name="Currency" xfId="169"/>
    <cellStyle name="Currency [0]" xfId="170"/>
    <cellStyle name="Explanatory Text" xfId="171"/>
    <cellStyle name="Explanatory Text 2" xfId="172"/>
    <cellStyle name="field" xfId="173"/>
    <cellStyle name="field 2" xfId="174"/>
    <cellStyle name="field names" xfId="175"/>
    <cellStyle name="Followed Hyperlink" xfId="176"/>
    <cellStyle name="footer" xfId="177"/>
    <cellStyle name="Good" xfId="178"/>
    <cellStyle name="Good 2" xfId="179"/>
    <cellStyle name="Heading" xfId="180"/>
    <cellStyle name="Heading 1" xfId="181"/>
    <cellStyle name="Heading 1 2" xfId="182"/>
    <cellStyle name="heading 10" xfId="183"/>
    <cellStyle name="heading 11" xfId="184"/>
    <cellStyle name="heading 12" xfId="185"/>
    <cellStyle name="heading 13" xfId="186"/>
    <cellStyle name="Heading 2" xfId="187"/>
    <cellStyle name="Heading 2 2" xfId="188"/>
    <cellStyle name="Heading 3" xfId="189"/>
    <cellStyle name="Heading 3 2" xfId="190"/>
    <cellStyle name="Heading 4" xfId="191"/>
    <cellStyle name="Heading 4 2" xfId="192"/>
    <cellStyle name="heading 5" xfId="193"/>
    <cellStyle name="heading 6" xfId="194"/>
    <cellStyle name="heading 7" xfId="195"/>
    <cellStyle name="heading 8" xfId="196"/>
    <cellStyle name="heading 9" xfId="197"/>
    <cellStyle name="Heading1" xfId="198"/>
    <cellStyle name="Hyperlink" xfId="199"/>
    <cellStyle name="Hyperlink 10" xfId="200"/>
    <cellStyle name="Hyperlink 2" xfId="201"/>
    <cellStyle name="Hyperlink 2 2" xfId="202"/>
    <cellStyle name="Hyperlink 2 2 2" xfId="203"/>
    <cellStyle name="Hyperlink 2 2 3" xfId="204"/>
    <cellStyle name="Hyperlink 2 3" xfId="205"/>
    <cellStyle name="Hyperlink 2 3 2" xfId="206"/>
    <cellStyle name="Hyperlink 2 4" xfId="207"/>
    <cellStyle name="Hyperlink 2 4 2" xfId="208"/>
    <cellStyle name="Hyperlink 2 5" xfId="209"/>
    <cellStyle name="Hyperlink 2 6" xfId="210"/>
    <cellStyle name="Hyperlink 3" xfId="211"/>
    <cellStyle name="Hyperlink 3 2" xfId="212"/>
    <cellStyle name="Hyperlink 3 3" xfId="213"/>
    <cellStyle name="Hyperlink 4" xfId="214"/>
    <cellStyle name="Hyperlink 4 2" xfId="215"/>
    <cellStyle name="Hyperlink 5" xfId="216"/>
    <cellStyle name="Hyperlink 5 2" xfId="217"/>
    <cellStyle name="Hyperlink 6" xfId="218"/>
    <cellStyle name="Hyperlink 7" xfId="219"/>
    <cellStyle name="Hyperlink 8" xfId="220"/>
    <cellStyle name="Hyperlink 9" xfId="221"/>
    <cellStyle name="Input" xfId="222"/>
    <cellStyle name="Input 2" xfId="223"/>
    <cellStyle name="Linked Cell" xfId="224"/>
    <cellStyle name="Linked Cell 2" xfId="225"/>
    <cellStyle name="Neutral" xfId="226"/>
    <cellStyle name="Neutral 2" xfId="227"/>
    <cellStyle name="Normal 10" xfId="228"/>
    <cellStyle name="Normal 10 2" xfId="229"/>
    <cellStyle name="Normal 100" xfId="230"/>
    <cellStyle name="Normal 101" xfId="231"/>
    <cellStyle name="Normal 102" xfId="232"/>
    <cellStyle name="Normal 103" xfId="233"/>
    <cellStyle name="Normal 104" xfId="234"/>
    <cellStyle name="Normal 105" xfId="235"/>
    <cellStyle name="Normal 106" xfId="236"/>
    <cellStyle name="Normal 107" xfId="237"/>
    <cellStyle name="Normal 108" xfId="238"/>
    <cellStyle name="Normal 109" xfId="239"/>
    <cellStyle name="Normal 11" xfId="240"/>
    <cellStyle name="Normal 11 2" xfId="241"/>
    <cellStyle name="Normal 110" xfId="242"/>
    <cellStyle name="Normal 111" xfId="243"/>
    <cellStyle name="Normal 112" xfId="244"/>
    <cellStyle name="Normal 113" xfId="245"/>
    <cellStyle name="Normal 114" xfId="246"/>
    <cellStyle name="Normal 115" xfId="247"/>
    <cellStyle name="Normal 116" xfId="248"/>
    <cellStyle name="Normal 117" xfId="249"/>
    <cellStyle name="Normal 118" xfId="250"/>
    <cellStyle name="Normal 118 2" xfId="251"/>
    <cellStyle name="Normal 119" xfId="252"/>
    <cellStyle name="Normal 119 2" xfId="253"/>
    <cellStyle name="Normal 12" xfId="254"/>
    <cellStyle name="Normal 12 2" xfId="255"/>
    <cellStyle name="Normal 120" xfId="256"/>
    <cellStyle name="Normal 120 2" xfId="257"/>
    <cellStyle name="Normal 121" xfId="258"/>
    <cellStyle name="Normal 121 2" xfId="259"/>
    <cellStyle name="Normal 122" xfId="260"/>
    <cellStyle name="Normal 122 2" xfId="261"/>
    <cellStyle name="Normal 123" xfId="262"/>
    <cellStyle name="Normal 123 2" xfId="263"/>
    <cellStyle name="Normal 124" xfId="264"/>
    <cellStyle name="Normal 124 2" xfId="265"/>
    <cellStyle name="Normal 125" xfId="266"/>
    <cellStyle name="Normal 125 2" xfId="267"/>
    <cellStyle name="Normal 126" xfId="268"/>
    <cellStyle name="Normal 126 2" xfId="269"/>
    <cellStyle name="Normal 127" xfId="270"/>
    <cellStyle name="Normal 127 2" xfId="271"/>
    <cellStyle name="Normal 128" xfId="272"/>
    <cellStyle name="Normal 128 2" xfId="273"/>
    <cellStyle name="Normal 129" xfId="274"/>
    <cellStyle name="Normal 129 2" xfId="275"/>
    <cellStyle name="Normal 13" xfId="276"/>
    <cellStyle name="Normal 130" xfId="277"/>
    <cellStyle name="Normal 130 2" xfId="278"/>
    <cellStyle name="Normal 131" xfId="279"/>
    <cellStyle name="Normal 131 2" xfId="280"/>
    <cellStyle name="Normal 132" xfId="281"/>
    <cellStyle name="Normal 132 2" xfId="282"/>
    <cellStyle name="Normal 133" xfId="283"/>
    <cellStyle name="Normal 133 2" xfId="284"/>
    <cellStyle name="Normal 134" xfId="285"/>
    <cellStyle name="Normal 134 2" xfId="286"/>
    <cellStyle name="Normal 135" xfId="287"/>
    <cellStyle name="Normal 135 2" xfId="288"/>
    <cellStyle name="Normal 136" xfId="289"/>
    <cellStyle name="Normal 136 2" xfId="290"/>
    <cellStyle name="Normal 137" xfId="291"/>
    <cellStyle name="Normal 137 2" xfId="292"/>
    <cellStyle name="Normal 138" xfId="293"/>
    <cellStyle name="Normal 138 2" xfId="294"/>
    <cellStyle name="Normal 139" xfId="295"/>
    <cellStyle name="Normal 139 2" xfId="296"/>
    <cellStyle name="Normal 14" xfId="297"/>
    <cellStyle name="Normal 140" xfId="298"/>
    <cellStyle name="Normal 140 2" xfId="299"/>
    <cellStyle name="Normal 141" xfId="300"/>
    <cellStyle name="Normal 141 2" xfId="301"/>
    <cellStyle name="Normal 142" xfId="302"/>
    <cellStyle name="Normal 142 2" xfId="303"/>
    <cellStyle name="Normal 143" xfId="304"/>
    <cellStyle name="Normal 143 2" xfId="305"/>
    <cellStyle name="Normal 144" xfId="306"/>
    <cellStyle name="Normal 144 2" xfId="307"/>
    <cellStyle name="Normal 145" xfId="308"/>
    <cellStyle name="Normal 145 2" xfId="309"/>
    <cellStyle name="Normal 146" xfId="310"/>
    <cellStyle name="Normal 146 2" xfId="311"/>
    <cellStyle name="Normal 147" xfId="312"/>
    <cellStyle name="Normal 147 2" xfId="313"/>
    <cellStyle name="Normal 148" xfId="314"/>
    <cellStyle name="Normal 148 2" xfId="315"/>
    <cellStyle name="Normal 149" xfId="316"/>
    <cellStyle name="Normal 149 2" xfId="317"/>
    <cellStyle name="Normal 15" xfId="318"/>
    <cellStyle name="Normal 150" xfId="319"/>
    <cellStyle name="Normal 150 2" xfId="320"/>
    <cellStyle name="Normal 151" xfId="321"/>
    <cellStyle name="Normal 151 2" xfId="322"/>
    <cellStyle name="Normal 152" xfId="323"/>
    <cellStyle name="Normal 152 2" xfId="324"/>
    <cellStyle name="Normal 153" xfId="325"/>
    <cellStyle name="Normal 153 2" xfId="326"/>
    <cellStyle name="Normal 154" xfId="327"/>
    <cellStyle name="Normal 154 2" xfId="328"/>
    <cellStyle name="Normal 155" xfId="329"/>
    <cellStyle name="Normal 155 2" xfId="330"/>
    <cellStyle name="Normal 156" xfId="331"/>
    <cellStyle name="Normal 156 2" xfId="332"/>
    <cellStyle name="Normal 157" xfId="333"/>
    <cellStyle name="Normal 157 2" xfId="334"/>
    <cellStyle name="Normal 158" xfId="335"/>
    <cellStyle name="Normal 158 2" xfId="336"/>
    <cellStyle name="Normal 159" xfId="337"/>
    <cellStyle name="Normal 159 2" xfId="338"/>
    <cellStyle name="Normal 16" xfId="339"/>
    <cellStyle name="Normal 160" xfId="340"/>
    <cellStyle name="Normal 160 2" xfId="341"/>
    <cellStyle name="Normal 161" xfId="342"/>
    <cellStyle name="Normal 161 2" xfId="343"/>
    <cellStyle name="Normal 162" xfId="344"/>
    <cellStyle name="Normal 162 2" xfId="345"/>
    <cellStyle name="Normal 163" xfId="346"/>
    <cellStyle name="Normal 163 2" xfId="347"/>
    <cellStyle name="Normal 164" xfId="348"/>
    <cellStyle name="Normal 164 2" xfId="349"/>
    <cellStyle name="Normal 165" xfId="350"/>
    <cellStyle name="Normal 165 2" xfId="351"/>
    <cellStyle name="Normal 166" xfId="352"/>
    <cellStyle name="Normal 166 2" xfId="353"/>
    <cellStyle name="Normal 167" xfId="354"/>
    <cellStyle name="Normal 167 2" xfId="355"/>
    <cellStyle name="Normal 168" xfId="356"/>
    <cellStyle name="Normal 168 2" xfId="357"/>
    <cellStyle name="Normal 169" xfId="358"/>
    <cellStyle name="Normal 169 2" xfId="359"/>
    <cellStyle name="Normal 17" xfId="360"/>
    <cellStyle name="Normal 170" xfId="361"/>
    <cellStyle name="Normal 170 2" xfId="362"/>
    <cellStyle name="Normal 171" xfId="363"/>
    <cellStyle name="Normal 171 2" xfId="364"/>
    <cellStyle name="Normal 172" xfId="365"/>
    <cellStyle name="Normal 172 2" xfId="366"/>
    <cellStyle name="Normal 173" xfId="367"/>
    <cellStyle name="Normal 173 2" xfId="368"/>
    <cellStyle name="Normal 174" xfId="369"/>
    <cellStyle name="Normal 174 2" xfId="370"/>
    <cellStyle name="Normal 175" xfId="371"/>
    <cellStyle name="Normal 175 2" xfId="372"/>
    <cellStyle name="Normal 176" xfId="373"/>
    <cellStyle name="Normal 176 2" xfId="374"/>
    <cellStyle name="Normal 177" xfId="375"/>
    <cellStyle name="Normal 177 2" xfId="376"/>
    <cellStyle name="Normal 178" xfId="377"/>
    <cellStyle name="Normal 178 2" xfId="378"/>
    <cellStyle name="Normal 179" xfId="379"/>
    <cellStyle name="Normal 179 2" xfId="380"/>
    <cellStyle name="Normal 18" xfId="381"/>
    <cellStyle name="Normal 180" xfId="382"/>
    <cellStyle name="Normal 180 2" xfId="383"/>
    <cellStyle name="Normal 181" xfId="384"/>
    <cellStyle name="Normal 181 2" xfId="385"/>
    <cellStyle name="Normal 182" xfId="386"/>
    <cellStyle name="Normal 182 2" xfId="387"/>
    <cellStyle name="Normal 183" xfId="388"/>
    <cellStyle name="Normal 183 2" xfId="389"/>
    <cellStyle name="Normal 184" xfId="390"/>
    <cellStyle name="Normal 184 2" xfId="391"/>
    <cellStyle name="Normal 185" xfId="392"/>
    <cellStyle name="Normal 185 2" xfId="393"/>
    <cellStyle name="Normal 186" xfId="394"/>
    <cellStyle name="Normal 186 2" xfId="395"/>
    <cellStyle name="Normal 187" xfId="396"/>
    <cellStyle name="Normal 187 2" xfId="397"/>
    <cellStyle name="Normal 188" xfId="398"/>
    <cellStyle name="Normal 188 2" xfId="399"/>
    <cellStyle name="Normal 189" xfId="400"/>
    <cellStyle name="Normal 189 2" xfId="401"/>
    <cellStyle name="Normal 19" xfId="402"/>
    <cellStyle name="Normal 190" xfId="403"/>
    <cellStyle name="Normal 190 2" xfId="404"/>
    <cellStyle name="Normal 191" xfId="405"/>
    <cellStyle name="Normal 191 2" xfId="406"/>
    <cellStyle name="Normal 192" xfId="407"/>
    <cellStyle name="Normal 192 2" xfId="408"/>
    <cellStyle name="Normal 193" xfId="409"/>
    <cellStyle name="Normal 193 2" xfId="410"/>
    <cellStyle name="Normal 194" xfId="411"/>
    <cellStyle name="Normal 194 2" xfId="412"/>
    <cellStyle name="Normal 195" xfId="413"/>
    <cellStyle name="Normal 195 2" xfId="414"/>
    <cellStyle name="Normal 196" xfId="415"/>
    <cellStyle name="Normal 196 2" xfId="416"/>
    <cellStyle name="Normal 197" xfId="417"/>
    <cellStyle name="Normal 197 2" xfId="418"/>
    <cellStyle name="Normal 198" xfId="419"/>
    <cellStyle name="Normal 198 2" xfId="420"/>
    <cellStyle name="Normal 199" xfId="421"/>
    <cellStyle name="Normal 199 2" xfId="422"/>
    <cellStyle name="Normal 2" xfId="423"/>
    <cellStyle name="Normal 2 2" xfId="424"/>
    <cellStyle name="Normal 2 2 2" xfId="425"/>
    <cellStyle name="Normal 2 2 2 2" xfId="426"/>
    <cellStyle name="Normal 2 2 3" xfId="427"/>
    <cellStyle name="Normal 2 2 4" xfId="428"/>
    <cellStyle name="Normal 2 3" xfId="429"/>
    <cellStyle name="Normal 2 4" xfId="430"/>
    <cellStyle name="Normal 2 4 2" xfId="431"/>
    <cellStyle name="Normal 2 5" xfId="432"/>
    <cellStyle name="Normal 2 6" xfId="433"/>
    <cellStyle name="Normal 2 7" xfId="434"/>
    <cellStyle name="Normal 2 8" xfId="435"/>
    <cellStyle name="Normal 20" xfId="436"/>
    <cellStyle name="Normal 200" xfId="437"/>
    <cellStyle name="Normal 200 2" xfId="438"/>
    <cellStyle name="Normal 201" xfId="439"/>
    <cellStyle name="Normal 201 2" xfId="440"/>
    <cellStyle name="Normal 202" xfId="441"/>
    <cellStyle name="Normal 202 2" xfId="442"/>
    <cellStyle name="Normal 203" xfId="443"/>
    <cellStyle name="Normal 203 2" xfId="444"/>
    <cellStyle name="Normal 204" xfId="445"/>
    <cellStyle name="Normal 204 2" xfId="446"/>
    <cellStyle name="Normal 205" xfId="447"/>
    <cellStyle name="Normal 205 2" xfId="448"/>
    <cellStyle name="Normal 206" xfId="449"/>
    <cellStyle name="Normal 206 2" xfId="450"/>
    <cellStyle name="Normal 207" xfId="451"/>
    <cellStyle name="Normal 207 2" xfId="452"/>
    <cellStyle name="Normal 208" xfId="453"/>
    <cellStyle name="Normal 208 2" xfId="454"/>
    <cellStyle name="Normal 209" xfId="455"/>
    <cellStyle name="Normal 209 2" xfId="456"/>
    <cellStyle name="Normal 21" xfId="457"/>
    <cellStyle name="Normal 210" xfId="458"/>
    <cellStyle name="Normal 210 2" xfId="459"/>
    <cellStyle name="Normal 211" xfId="460"/>
    <cellStyle name="Normal 211 2" xfId="461"/>
    <cellStyle name="Normal 212" xfId="462"/>
    <cellStyle name="Normal 212 2" xfId="463"/>
    <cellStyle name="Normal 213" xfId="464"/>
    <cellStyle name="Normal 213 2" xfId="465"/>
    <cellStyle name="Normal 214" xfId="466"/>
    <cellStyle name="Normal 214 2" xfId="467"/>
    <cellStyle name="Normal 215" xfId="468"/>
    <cellStyle name="Normal 215 2" xfId="469"/>
    <cellStyle name="Normal 216" xfId="470"/>
    <cellStyle name="Normal 216 2" xfId="471"/>
    <cellStyle name="Normal 217" xfId="472"/>
    <cellStyle name="Normal 217 2" xfId="473"/>
    <cellStyle name="Normal 218" xfId="474"/>
    <cellStyle name="Normal 218 2" xfId="475"/>
    <cellStyle name="Normal 219" xfId="476"/>
    <cellStyle name="Normal 219 2" xfId="477"/>
    <cellStyle name="Normal 22" xfId="478"/>
    <cellStyle name="Normal 220" xfId="479"/>
    <cellStyle name="Normal 220 2" xfId="480"/>
    <cellStyle name="Normal 221" xfId="481"/>
    <cellStyle name="Normal 221 2" xfId="482"/>
    <cellStyle name="Normal 222" xfId="483"/>
    <cellStyle name="Normal 222 2" xfId="484"/>
    <cellStyle name="Normal 223" xfId="485"/>
    <cellStyle name="Normal 223 2" xfId="486"/>
    <cellStyle name="Normal 224" xfId="487"/>
    <cellStyle name="Normal 224 2" xfId="488"/>
    <cellStyle name="Normal 225" xfId="489"/>
    <cellStyle name="Normal 225 2" xfId="490"/>
    <cellStyle name="Normal 226" xfId="491"/>
    <cellStyle name="Normal 226 2" xfId="492"/>
    <cellStyle name="Normal 227" xfId="493"/>
    <cellStyle name="Normal 227 2" xfId="494"/>
    <cellStyle name="Normal 228" xfId="495"/>
    <cellStyle name="Normal 228 2" xfId="496"/>
    <cellStyle name="Normal 229" xfId="497"/>
    <cellStyle name="Normal 229 2" xfId="498"/>
    <cellStyle name="Normal 23" xfId="499"/>
    <cellStyle name="Normal 230" xfId="500"/>
    <cellStyle name="Normal 230 2" xfId="501"/>
    <cellStyle name="Normal 231" xfId="502"/>
    <cellStyle name="Normal 231 2" xfId="503"/>
    <cellStyle name="Normal 232" xfId="504"/>
    <cellStyle name="Normal 232 2" xfId="505"/>
    <cellStyle name="Normal 233" xfId="506"/>
    <cellStyle name="Normal 233 2" xfId="507"/>
    <cellStyle name="Normal 234" xfId="508"/>
    <cellStyle name="Normal 234 2" xfId="509"/>
    <cellStyle name="Normal 235" xfId="510"/>
    <cellStyle name="Normal 235 2" xfId="511"/>
    <cellStyle name="Normal 236" xfId="512"/>
    <cellStyle name="Normal 236 2" xfId="513"/>
    <cellStyle name="Normal 237" xfId="514"/>
    <cellStyle name="Normal 237 2" xfId="515"/>
    <cellStyle name="Normal 238" xfId="516"/>
    <cellStyle name="Normal 238 2" xfId="517"/>
    <cellStyle name="Normal 239" xfId="518"/>
    <cellStyle name="Normal 239 2" xfId="519"/>
    <cellStyle name="Normal 24" xfId="520"/>
    <cellStyle name="Normal 240" xfId="521"/>
    <cellStyle name="Normal 240 2" xfId="522"/>
    <cellStyle name="Normal 241" xfId="523"/>
    <cellStyle name="Normal 241 2" xfId="524"/>
    <cellStyle name="Normal 242" xfId="525"/>
    <cellStyle name="Normal 242 2" xfId="526"/>
    <cellStyle name="Normal 243" xfId="527"/>
    <cellStyle name="Normal 243 2" xfId="528"/>
    <cellStyle name="Normal 244" xfId="529"/>
    <cellStyle name="Normal 244 2" xfId="530"/>
    <cellStyle name="Normal 245" xfId="531"/>
    <cellStyle name="Normal 245 2" xfId="532"/>
    <cellStyle name="Normal 246" xfId="533"/>
    <cellStyle name="Normal 246 2" xfId="534"/>
    <cellStyle name="Normal 247" xfId="535"/>
    <cellStyle name="Normal 247 2" xfId="536"/>
    <cellStyle name="Normal 248" xfId="537"/>
    <cellStyle name="Normal 248 2" xfId="538"/>
    <cellStyle name="Normal 249" xfId="539"/>
    <cellStyle name="Normal 249 2" xfId="540"/>
    <cellStyle name="Normal 25" xfId="541"/>
    <cellStyle name="Normal 250" xfId="542"/>
    <cellStyle name="Normal 250 2" xfId="543"/>
    <cellStyle name="Normal 251" xfId="544"/>
    <cellStyle name="Normal 251 2" xfId="545"/>
    <cellStyle name="Normal 252" xfId="546"/>
    <cellStyle name="Normal 252 2" xfId="547"/>
    <cellStyle name="Normal 253" xfId="548"/>
    <cellStyle name="Normal 253 2" xfId="549"/>
    <cellStyle name="Normal 254" xfId="550"/>
    <cellStyle name="Normal 254 2" xfId="551"/>
    <cellStyle name="Normal 255" xfId="552"/>
    <cellStyle name="Normal 255 2" xfId="553"/>
    <cellStyle name="Normal 256" xfId="554"/>
    <cellStyle name="Normal 256 2" xfId="555"/>
    <cellStyle name="Normal 257" xfId="556"/>
    <cellStyle name="Normal 257 2" xfId="557"/>
    <cellStyle name="Normal 258" xfId="558"/>
    <cellStyle name="Normal 258 2" xfId="559"/>
    <cellStyle name="Normal 259" xfId="560"/>
    <cellStyle name="Normal 259 2" xfId="561"/>
    <cellStyle name="Normal 26" xfId="562"/>
    <cellStyle name="Normal 260" xfId="563"/>
    <cellStyle name="Normal 261" xfId="564"/>
    <cellStyle name="Normal 261 2" xfId="565"/>
    <cellStyle name="Normal 262" xfId="566"/>
    <cellStyle name="Normal 262 2" xfId="567"/>
    <cellStyle name="Normal 263" xfId="568"/>
    <cellStyle name="Normal 263 2" xfId="569"/>
    <cellStyle name="Normal 264" xfId="570"/>
    <cellStyle name="Normal 264 2" xfId="571"/>
    <cellStyle name="Normal 265" xfId="572"/>
    <cellStyle name="Normal 265 2" xfId="573"/>
    <cellStyle name="Normal 266" xfId="574"/>
    <cellStyle name="Normal 266 2" xfId="575"/>
    <cellStyle name="Normal 267" xfId="576"/>
    <cellStyle name="Normal 267 2" xfId="577"/>
    <cellStyle name="Normal 268" xfId="578"/>
    <cellStyle name="Normal 268 2" xfId="579"/>
    <cellStyle name="Normal 269" xfId="580"/>
    <cellStyle name="Normal 269 2" xfId="581"/>
    <cellStyle name="Normal 27" xfId="582"/>
    <cellStyle name="Normal 270" xfId="583"/>
    <cellStyle name="Normal 270 2" xfId="584"/>
    <cellStyle name="Normal 271" xfId="585"/>
    <cellStyle name="Normal 271 2" xfId="586"/>
    <cellStyle name="Normal 272" xfId="587"/>
    <cellStyle name="Normal 272 2" xfId="588"/>
    <cellStyle name="Normal 273" xfId="589"/>
    <cellStyle name="Normal 273 2" xfId="590"/>
    <cellStyle name="Normal 274" xfId="591"/>
    <cellStyle name="Normal 274 2" xfId="592"/>
    <cellStyle name="Normal 275" xfId="593"/>
    <cellStyle name="Normal 275 2" xfId="594"/>
    <cellStyle name="Normal 276" xfId="595"/>
    <cellStyle name="Normal 276 2" xfId="596"/>
    <cellStyle name="Normal 277" xfId="597"/>
    <cellStyle name="Normal 277 2" xfId="598"/>
    <cellStyle name="Normal 278" xfId="599"/>
    <cellStyle name="Normal 278 2" xfId="600"/>
    <cellStyle name="Normal 279" xfId="601"/>
    <cellStyle name="Normal 279 2" xfId="602"/>
    <cellStyle name="Normal 28" xfId="603"/>
    <cellStyle name="Normal 280" xfId="604"/>
    <cellStyle name="Normal 280 2" xfId="605"/>
    <cellStyle name="Normal 281" xfId="606"/>
    <cellStyle name="Normal 281 2" xfId="607"/>
    <cellStyle name="Normal 282" xfId="608"/>
    <cellStyle name="Normal 282 2" xfId="609"/>
    <cellStyle name="Normal 283" xfId="610"/>
    <cellStyle name="Normal 283 2" xfId="611"/>
    <cellStyle name="Normal 284" xfId="612"/>
    <cellStyle name="Normal 284 2" xfId="613"/>
    <cellStyle name="Normal 285" xfId="614"/>
    <cellStyle name="Normal 285 2" xfId="615"/>
    <cellStyle name="Normal 286" xfId="616"/>
    <cellStyle name="Normal 286 2" xfId="617"/>
    <cellStyle name="Normal 287" xfId="618"/>
    <cellStyle name="Normal 287 2" xfId="619"/>
    <cellStyle name="Normal 288" xfId="620"/>
    <cellStyle name="Normal 288 2" xfId="621"/>
    <cellStyle name="Normal 289" xfId="622"/>
    <cellStyle name="Normal 289 2" xfId="623"/>
    <cellStyle name="Normal 29" xfId="624"/>
    <cellStyle name="Normal 290" xfId="625"/>
    <cellStyle name="Normal 290 2" xfId="626"/>
    <cellStyle name="Normal 291" xfId="627"/>
    <cellStyle name="Normal 291 2" xfId="628"/>
    <cellStyle name="Normal 292" xfId="629"/>
    <cellStyle name="Normal 292 2" xfId="630"/>
    <cellStyle name="Normal 293" xfId="631"/>
    <cellStyle name="Normal 293 2" xfId="632"/>
    <cellStyle name="Normal 294" xfId="633"/>
    <cellStyle name="Normal 294 2" xfId="634"/>
    <cellStyle name="Normal 295" xfId="635"/>
    <cellStyle name="Normal 295 2" xfId="636"/>
    <cellStyle name="Normal 296" xfId="637"/>
    <cellStyle name="Normal 296 2" xfId="638"/>
    <cellStyle name="Normal 297" xfId="639"/>
    <cellStyle name="Normal 297 2" xfId="640"/>
    <cellStyle name="Normal 298" xfId="641"/>
    <cellStyle name="Normal 298 2" xfId="642"/>
    <cellStyle name="Normal 299" xfId="643"/>
    <cellStyle name="Normal 299 2" xfId="644"/>
    <cellStyle name="Normal 3" xfId="645"/>
    <cellStyle name="Normal 3 2" xfId="646"/>
    <cellStyle name="Normal 3 2 2" xfId="647"/>
    <cellStyle name="Normal 3 2 3" xfId="648"/>
    <cellStyle name="Normal 3 2 4" xfId="649"/>
    <cellStyle name="Normal 3 3" xfId="650"/>
    <cellStyle name="Normal 3 4" xfId="651"/>
    <cellStyle name="Normal 3 4 2" xfId="652"/>
    <cellStyle name="Normal 3 5" xfId="653"/>
    <cellStyle name="Normal 3 6" xfId="654"/>
    <cellStyle name="Normal 3 7" xfId="655"/>
    <cellStyle name="Normal 3 8" xfId="656"/>
    <cellStyle name="Normal 3_Cover" xfId="657"/>
    <cellStyle name="Normal 30" xfId="658"/>
    <cellStyle name="Normal 300" xfId="659"/>
    <cellStyle name="Normal 300 2" xfId="660"/>
    <cellStyle name="Normal 301" xfId="661"/>
    <cellStyle name="Normal 301 2" xfId="662"/>
    <cellStyle name="Normal 302" xfId="663"/>
    <cellStyle name="Normal 302 2" xfId="664"/>
    <cellStyle name="Normal 303" xfId="665"/>
    <cellStyle name="Normal 303 2" xfId="666"/>
    <cellStyle name="Normal 304" xfId="667"/>
    <cellStyle name="Normal 304 2" xfId="668"/>
    <cellStyle name="Normal 305" xfId="669"/>
    <cellStyle name="Normal 305 2" xfId="670"/>
    <cellStyle name="Normal 306" xfId="671"/>
    <cellStyle name="Normal 306 2" xfId="672"/>
    <cellStyle name="Normal 307" xfId="673"/>
    <cellStyle name="Normal 307 2" xfId="674"/>
    <cellStyle name="Normal 308" xfId="675"/>
    <cellStyle name="Normal 308 2" xfId="676"/>
    <cellStyle name="Normal 309" xfId="677"/>
    <cellStyle name="Normal 309 2" xfId="678"/>
    <cellStyle name="Normal 31" xfId="679"/>
    <cellStyle name="Normal 310" xfId="680"/>
    <cellStyle name="Normal 310 2" xfId="681"/>
    <cellStyle name="Normal 311" xfId="682"/>
    <cellStyle name="Normal 311 2" xfId="683"/>
    <cellStyle name="Normal 312" xfId="684"/>
    <cellStyle name="Normal 312 2" xfId="685"/>
    <cellStyle name="Normal 313" xfId="686"/>
    <cellStyle name="Normal 313 2" xfId="687"/>
    <cellStyle name="Normal 314" xfId="688"/>
    <cellStyle name="Normal 314 2" xfId="689"/>
    <cellStyle name="Normal 315" xfId="690"/>
    <cellStyle name="Normal 315 2" xfId="691"/>
    <cellStyle name="Normal 316" xfId="692"/>
    <cellStyle name="Normal 316 2" xfId="693"/>
    <cellStyle name="Normal 317" xfId="694"/>
    <cellStyle name="Normal 317 2" xfId="695"/>
    <cellStyle name="Normal 318" xfId="696"/>
    <cellStyle name="Normal 318 2" xfId="697"/>
    <cellStyle name="Normal 319" xfId="698"/>
    <cellStyle name="Normal 319 2" xfId="699"/>
    <cellStyle name="Normal 32" xfId="700"/>
    <cellStyle name="Normal 320" xfId="701"/>
    <cellStyle name="Normal 320 2" xfId="702"/>
    <cellStyle name="Normal 321" xfId="703"/>
    <cellStyle name="Normal 321 2" xfId="704"/>
    <cellStyle name="Normal 322" xfId="705"/>
    <cellStyle name="Normal 322 2" xfId="706"/>
    <cellStyle name="Normal 323" xfId="707"/>
    <cellStyle name="Normal 323 2" xfId="708"/>
    <cellStyle name="Normal 324" xfId="709"/>
    <cellStyle name="Normal 324 2" xfId="710"/>
    <cellStyle name="Normal 325" xfId="711"/>
    <cellStyle name="Normal 325 2" xfId="712"/>
    <cellStyle name="Normal 326" xfId="713"/>
    <cellStyle name="Normal 326 2" xfId="714"/>
    <cellStyle name="Normal 327" xfId="715"/>
    <cellStyle name="Normal 327 2" xfId="716"/>
    <cellStyle name="Normal 328" xfId="717"/>
    <cellStyle name="Normal 328 2" xfId="718"/>
    <cellStyle name="Normal 329" xfId="719"/>
    <cellStyle name="Normal 329 2" xfId="720"/>
    <cellStyle name="Normal 33" xfId="721"/>
    <cellStyle name="Normal 330" xfId="722"/>
    <cellStyle name="Normal 330 2" xfId="723"/>
    <cellStyle name="Normal 331" xfId="724"/>
    <cellStyle name="Normal 331 2" xfId="725"/>
    <cellStyle name="Normal 332" xfId="726"/>
    <cellStyle name="Normal 333" xfId="727"/>
    <cellStyle name="Normal 333 2" xfId="728"/>
    <cellStyle name="Normal 334" xfId="729"/>
    <cellStyle name="Normal 334 2" xfId="730"/>
    <cellStyle name="Normal 335" xfId="731"/>
    <cellStyle name="Normal 335 2" xfId="732"/>
    <cellStyle name="Normal 336" xfId="733"/>
    <cellStyle name="Normal 336 2" xfId="734"/>
    <cellStyle name="Normal 337" xfId="735"/>
    <cellStyle name="Normal 337 2" xfId="736"/>
    <cellStyle name="Normal 338" xfId="737"/>
    <cellStyle name="Normal 338 2" xfId="738"/>
    <cellStyle name="Normal 339" xfId="739"/>
    <cellStyle name="Normal 339 2" xfId="740"/>
    <cellStyle name="Normal 34" xfId="741"/>
    <cellStyle name="Normal 340" xfId="742"/>
    <cellStyle name="Normal 341" xfId="743"/>
    <cellStyle name="Normal 341 2" xfId="744"/>
    <cellStyle name="Normal 342" xfId="745"/>
    <cellStyle name="Normal 343" xfId="746"/>
    <cellStyle name="Normal 344" xfId="747"/>
    <cellStyle name="Normal 344 2" xfId="748"/>
    <cellStyle name="Normal 345" xfId="749"/>
    <cellStyle name="Normal 345 2" xfId="750"/>
    <cellStyle name="Normal 346" xfId="751"/>
    <cellStyle name="Normal 346 2" xfId="752"/>
    <cellStyle name="Normal 347" xfId="753"/>
    <cellStyle name="Normal 348" xfId="754"/>
    <cellStyle name="Normal 349" xfId="755"/>
    <cellStyle name="Normal 35" xfId="756"/>
    <cellStyle name="Normal 350" xfId="757"/>
    <cellStyle name="Normal 351" xfId="758"/>
    <cellStyle name="Normal 352" xfId="759"/>
    <cellStyle name="Normal 353" xfId="760"/>
    <cellStyle name="Normal 354" xfId="761"/>
    <cellStyle name="Normal 355" xfId="762"/>
    <cellStyle name="Normal 356" xfId="763"/>
    <cellStyle name="Normal 357" xfId="764"/>
    <cellStyle name="Normal 358" xfId="765"/>
    <cellStyle name="Normal 359" xfId="766"/>
    <cellStyle name="Normal 36" xfId="767"/>
    <cellStyle name="Normal 360" xfId="768"/>
    <cellStyle name="Normal 361" xfId="769"/>
    <cellStyle name="Normal 362" xfId="770"/>
    <cellStyle name="Normal 363" xfId="771"/>
    <cellStyle name="Normal 364" xfId="772"/>
    <cellStyle name="Normal 365" xfId="773"/>
    <cellStyle name="Normal 366" xfId="774"/>
    <cellStyle name="Normal 367" xfId="775"/>
    <cellStyle name="Normal 368" xfId="776"/>
    <cellStyle name="Normal 369" xfId="777"/>
    <cellStyle name="Normal 37" xfId="778"/>
    <cellStyle name="Normal 370" xfId="779"/>
    <cellStyle name="Normal 371" xfId="780"/>
    <cellStyle name="Normal 372" xfId="781"/>
    <cellStyle name="Normal 373" xfId="782"/>
    <cellStyle name="Normal 374" xfId="783"/>
    <cellStyle name="Normal 375" xfId="784"/>
    <cellStyle name="Normal 376" xfId="785"/>
    <cellStyle name="Normal 377" xfId="786"/>
    <cellStyle name="Normal 378" xfId="787"/>
    <cellStyle name="Normal 379" xfId="788"/>
    <cellStyle name="Normal 38" xfId="789"/>
    <cellStyle name="Normal 380" xfId="790"/>
    <cellStyle name="Normal 381" xfId="791"/>
    <cellStyle name="Normal 382" xfId="792"/>
    <cellStyle name="Normal 383" xfId="793"/>
    <cellStyle name="Normal 384" xfId="794"/>
    <cellStyle name="Normal 385" xfId="795"/>
    <cellStyle name="Normal 386" xfId="796"/>
    <cellStyle name="Normal 387" xfId="797"/>
    <cellStyle name="Normal 388" xfId="798"/>
    <cellStyle name="Normal 389" xfId="799"/>
    <cellStyle name="Normal 39" xfId="800"/>
    <cellStyle name="Normal 390" xfId="801"/>
    <cellStyle name="Normal 391" xfId="802"/>
    <cellStyle name="Normal 392" xfId="803"/>
    <cellStyle name="Normal 393" xfId="804"/>
    <cellStyle name="Normal 394" xfId="805"/>
    <cellStyle name="Normal 395" xfId="806"/>
    <cellStyle name="Normal 396" xfId="807"/>
    <cellStyle name="Normal 397" xfId="808"/>
    <cellStyle name="Normal 398" xfId="809"/>
    <cellStyle name="Normal 399" xfId="810"/>
    <cellStyle name="Normal 4" xfId="811"/>
    <cellStyle name="Normal 4 2" xfId="812"/>
    <cellStyle name="Normal 4 2 2" xfId="813"/>
    <cellStyle name="Normal 4 3" xfId="814"/>
    <cellStyle name="Normal 4 3 2" xfId="815"/>
    <cellStyle name="Normal 4 4" xfId="816"/>
    <cellStyle name="Normal 4 5" xfId="817"/>
    <cellStyle name="Normal 4 6" xfId="818"/>
    <cellStyle name="Normal 4_Cover" xfId="819"/>
    <cellStyle name="Normal 40" xfId="820"/>
    <cellStyle name="Normal 400" xfId="821"/>
    <cellStyle name="Normal 401" xfId="822"/>
    <cellStyle name="Normal 402" xfId="823"/>
    <cellStyle name="Normal 403" xfId="824"/>
    <cellStyle name="Normal 404" xfId="825"/>
    <cellStyle name="Normal 405" xfId="826"/>
    <cellStyle name="Normal 406" xfId="827"/>
    <cellStyle name="Normal 407" xfId="828"/>
    <cellStyle name="Normal 408" xfId="829"/>
    <cellStyle name="Normal 409" xfId="830"/>
    <cellStyle name="Normal 41" xfId="831"/>
    <cellStyle name="Normal 410" xfId="832"/>
    <cellStyle name="Normal 411" xfId="833"/>
    <cellStyle name="Normal 412" xfId="834"/>
    <cellStyle name="Normal 413" xfId="835"/>
    <cellStyle name="Normal 414" xfId="836"/>
    <cellStyle name="Normal 415" xfId="837"/>
    <cellStyle name="Normal 416" xfId="838"/>
    <cellStyle name="Normal 417" xfId="839"/>
    <cellStyle name="Normal 418" xfId="840"/>
    <cellStyle name="Normal 419" xfId="841"/>
    <cellStyle name="Normal 42" xfId="842"/>
    <cellStyle name="Normal 420" xfId="843"/>
    <cellStyle name="Normal 421" xfId="844"/>
    <cellStyle name="Normal 422" xfId="845"/>
    <cellStyle name="Normal 423" xfId="846"/>
    <cellStyle name="Normal 424" xfId="847"/>
    <cellStyle name="Normal 425" xfId="848"/>
    <cellStyle name="Normal 426" xfId="849"/>
    <cellStyle name="Normal 427" xfId="850"/>
    <cellStyle name="Normal 428" xfId="851"/>
    <cellStyle name="Normal 429" xfId="852"/>
    <cellStyle name="Normal 43" xfId="853"/>
    <cellStyle name="Normal 430" xfId="854"/>
    <cellStyle name="Normal 431" xfId="855"/>
    <cellStyle name="Normal 432" xfId="856"/>
    <cellStyle name="Normal 433" xfId="857"/>
    <cellStyle name="Normal 434" xfId="858"/>
    <cellStyle name="Normal 435" xfId="859"/>
    <cellStyle name="Normal 436" xfId="860"/>
    <cellStyle name="Normal 437" xfId="861"/>
    <cellStyle name="Normal 438" xfId="862"/>
    <cellStyle name="Normal 439" xfId="863"/>
    <cellStyle name="Normal 44" xfId="864"/>
    <cellStyle name="Normal 440" xfId="865"/>
    <cellStyle name="Normal 441" xfId="866"/>
    <cellStyle name="Normal 442" xfId="867"/>
    <cellStyle name="Normal 443" xfId="868"/>
    <cellStyle name="Normal 444" xfId="869"/>
    <cellStyle name="Normal 445" xfId="870"/>
    <cellStyle name="Normal 446" xfId="871"/>
    <cellStyle name="Normal 447" xfId="872"/>
    <cellStyle name="Normal 448" xfId="873"/>
    <cellStyle name="Normal 449" xfId="874"/>
    <cellStyle name="Normal 45" xfId="875"/>
    <cellStyle name="Normal 450" xfId="876"/>
    <cellStyle name="Normal 451" xfId="877"/>
    <cellStyle name="Normal 452" xfId="878"/>
    <cellStyle name="Normal 453" xfId="879"/>
    <cellStyle name="Normal 454" xfId="880"/>
    <cellStyle name="Normal 455" xfId="881"/>
    <cellStyle name="Normal 456" xfId="882"/>
    <cellStyle name="Normal 457" xfId="883"/>
    <cellStyle name="Normal 458" xfId="884"/>
    <cellStyle name="Normal 459" xfId="885"/>
    <cellStyle name="Normal 46" xfId="886"/>
    <cellStyle name="Normal 460" xfId="887"/>
    <cellStyle name="Normal 461" xfId="888"/>
    <cellStyle name="Normal 462" xfId="889"/>
    <cellStyle name="Normal 463" xfId="890"/>
    <cellStyle name="Normal 464" xfId="891"/>
    <cellStyle name="Normal 465" xfId="892"/>
    <cellStyle name="Normal 466" xfId="893"/>
    <cellStyle name="Normal 467" xfId="894"/>
    <cellStyle name="Normal 468" xfId="895"/>
    <cellStyle name="Normal 469" xfId="896"/>
    <cellStyle name="Normal 47" xfId="897"/>
    <cellStyle name="Normal 470" xfId="898"/>
    <cellStyle name="Normal 471" xfId="899"/>
    <cellStyle name="Normal 472" xfId="900"/>
    <cellStyle name="Normal 473" xfId="901"/>
    <cellStyle name="Normal 474" xfId="902"/>
    <cellStyle name="Normal 475" xfId="903"/>
    <cellStyle name="Normal 476" xfId="904"/>
    <cellStyle name="Normal 477" xfId="905"/>
    <cellStyle name="Normal 478" xfId="906"/>
    <cellStyle name="Normal 479" xfId="907"/>
    <cellStyle name="Normal 48" xfId="908"/>
    <cellStyle name="Normal 480" xfId="909"/>
    <cellStyle name="Normal 481" xfId="910"/>
    <cellStyle name="Normal 482" xfId="911"/>
    <cellStyle name="Normal 483" xfId="912"/>
    <cellStyle name="Normal 484" xfId="913"/>
    <cellStyle name="Normal 485" xfId="914"/>
    <cellStyle name="Normal 486" xfId="915"/>
    <cellStyle name="Normal 487" xfId="916"/>
    <cellStyle name="Normal 488" xfId="917"/>
    <cellStyle name="Normal 489" xfId="918"/>
    <cellStyle name="Normal 49" xfId="919"/>
    <cellStyle name="Normal 490" xfId="920"/>
    <cellStyle name="Normal 491" xfId="921"/>
    <cellStyle name="Normal 492" xfId="922"/>
    <cellStyle name="Normal 493" xfId="923"/>
    <cellStyle name="Normal 494" xfId="924"/>
    <cellStyle name="Normal 495" xfId="925"/>
    <cellStyle name="Normal 496" xfId="926"/>
    <cellStyle name="Normal 497" xfId="927"/>
    <cellStyle name="Normal 498" xfId="928"/>
    <cellStyle name="Normal 499" xfId="929"/>
    <cellStyle name="Normal 5" xfId="930"/>
    <cellStyle name="Normal 5 2" xfId="931"/>
    <cellStyle name="Normal 5 2 2" xfId="932"/>
    <cellStyle name="Normal 5 2 3" xfId="933"/>
    <cellStyle name="Normal 5 3" xfId="934"/>
    <cellStyle name="Normal 5_Table 2" xfId="935"/>
    <cellStyle name="Normal 50" xfId="936"/>
    <cellStyle name="Normal 500" xfId="937"/>
    <cellStyle name="Normal 501" xfId="938"/>
    <cellStyle name="Normal 502" xfId="939"/>
    <cellStyle name="Normal 503" xfId="940"/>
    <cellStyle name="Normal 504" xfId="941"/>
    <cellStyle name="Normal 505" xfId="942"/>
    <cellStyle name="Normal 506" xfId="943"/>
    <cellStyle name="Normal 507" xfId="944"/>
    <cellStyle name="Normal 508" xfId="945"/>
    <cellStyle name="Normal 509" xfId="946"/>
    <cellStyle name="Normal 51" xfId="947"/>
    <cellStyle name="Normal 510" xfId="948"/>
    <cellStyle name="Normal 511" xfId="949"/>
    <cellStyle name="Normal 512" xfId="950"/>
    <cellStyle name="Normal 513" xfId="951"/>
    <cellStyle name="Normal 514" xfId="952"/>
    <cellStyle name="Normal 515" xfId="953"/>
    <cellStyle name="Normal 516" xfId="954"/>
    <cellStyle name="Normal 517" xfId="955"/>
    <cellStyle name="Normal 518" xfId="956"/>
    <cellStyle name="Normal 519" xfId="957"/>
    <cellStyle name="Normal 52" xfId="958"/>
    <cellStyle name="Normal 520" xfId="959"/>
    <cellStyle name="Normal 521" xfId="960"/>
    <cellStyle name="Normal 522" xfId="961"/>
    <cellStyle name="Normal 523" xfId="962"/>
    <cellStyle name="Normal 524" xfId="963"/>
    <cellStyle name="Normal 525" xfId="964"/>
    <cellStyle name="Normal 526" xfId="965"/>
    <cellStyle name="Normal 527" xfId="966"/>
    <cellStyle name="Normal 528" xfId="967"/>
    <cellStyle name="Normal 529" xfId="968"/>
    <cellStyle name="Normal 53" xfId="969"/>
    <cellStyle name="Normal 530" xfId="970"/>
    <cellStyle name="Normal 531" xfId="971"/>
    <cellStyle name="Normal 532" xfId="972"/>
    <cellStyle name="Normal 533" xfId="973"/>
    <cellStyle name="Normal 534" xfId="974"/>
    <cellStyle name="Normal 535" xfId="975"/>
    <cellStyle name="Normal 536" xfId="976"/>
    <cellStyle name="Normal 537" xfId="977"/>
    <cellStyle name="Normal 538" xfId="978"/>
    <cellStyle name="Normal 539" xfId="979"/>
    <cellStyle name="Normal 54" xfId="980"/>
    <cellStyle name="Normal 540" xfId="981"/>
    <cellStyle name="Normal 541" xfId="982"/>
    <cellStyle name="Normal 542" xfId="983"/>
    <cellStyle name="Normal 543" xfId="984"/>
    <cellStyle name="Normal 544" xfId="985"/>
    <cellStyle name="Normal 545" xfId="986"/>
    <cellStyle name="Normal 546" xfId="987"/>
    <cellStyle name="Normal 547" xfId="988"/>
    <cellStyle name="Normal 548" xfId="989"/>
    <cellStyle name="Normal 549" xfId="990"/>
    <cellStyle name="Normal 55" xfId="991"/>
    <cellStyle name="Normal 550" xfId="992"/>
    <cellStyle name="Normal 551" xfId="993"/>
    <cellStyle name="Normal 552" xfId="994"/>
    <cellStyle name="Normal 553" xfId="995"/>
    <cellStyle name="Normal 554" xfId="996"/>
    <cellStyle name="Normal 555" xfId="997"/>
    <cellStyle name="Normal 556" xfId="998"/>
    <cellStyle name="Normal 557" xfId="999"/>
    <cellStyle name="Normal 558" xfId="1000"/>
    <cellStyle name="Normal 559" xfId="1001"/>
    <cellStyle name="Normal 56" xfId="1002"/>
    <cellStyle name="Normal 560" xfId="1003"/>
    <cellStyle name="Normal 561" xfId="1004"/>
    <cellStyle name="Normal 562" xfId="1005"/>
    <cellStyle name="Normal 563" xfId="1006"/>
    <cellStyle name="Normal 564" xfId="1007"/>
    <cellStyle name="Normal 565" xfId="1008"/>
    <cellStyle name="Normal 566" xfId="1009"/>
    <cellStyle name="Normal 567" xfId="1010"/>
    <cellStyle name="Normal 568" xfId="1011"/>
    <cellStyle name="Normal 569" xfId="1012"/>
    <cellStyle name="Normal 57" xfId="1013"/>
    <cellStyle name="Normal 570" xfId="1014"/>
    <cellStyle name="Normal 571" xfId="1015"/>
    <cellStyle name="Normal 572" xfId="1016"/>
    <cellStyle name="Normal 573" xfId="1017"/>
    <cellStyle name="Normal 574" xfId="1018"/>
    <cellStyle name="Normal 575" xfId="1019"/>
    <cellStyle name="Normal 576" xfId="1020"/>
    <cellStyle name="Normal 577" xfId="1021"/>
    <cellStyle name="Normal 578" xfId="1022"/>
    <cellStyle name="Normal 579" xfId="1023"/>
    <cellStyle name="Normal 58" xfId="1024"/>
    <cellStyle name="Normal 580" xfId="1025"/>
    <cellStyle name="Normal 581" xfId="1026"/>
    <cellStyle name="Normal 582" xfId="1027"/>
    <cellStyle name="Normal 583" xfId="1028"/>
    <cellStyle name="Normal 584" xfId="1029"/>
    <cellStyle name="Normal 585" xfId="1030"/>
    <cellStyle name="Normal 586" xfId="1031"/>
    <cellStyle name="Normal 587" xfId="1032"/>
    <cellStyle name="Normal 588" xfId="1033"/>
    <cellStyle name="Normal 589" xfId="1034"/>
    <cellStyle name="Normal 59" xfId="1035"/>
    <cellStyle name="Normal 590" xfId="1036"/>
    <cellStyle name="Normal 591" xfId="1037"/>
    <cellStyle name="Normal 592" xfId="1038"/>
    <cellStyle name="Normal 593" xfId="1039"/>
    <cellStyle name="Normal 594" xfId="1040"/>
    <cellStyle name="Normal 595" xfId="1041"/>
    <cellStyle name="Normal 596" xfId="1042"/>
    <cellStyle name="Normal 597" xfId="1043"/>
    <cellStyle name="Normal 598" xfId="1044"/>
    <cellStyle name="Normal 599" xfId="1045"/>
    <cellStyle name="Normal 6" xfId="1046"/>
    <cellStyle name="Normal 6 2" xfId="1047"/>
    <cellStyle name="Normal 6 2 2" xfId="1048"/>
    <cellStyle name="Normal 6 3" xfId="1049"/>
    <cellStyle name="Normal 6 4" xfId="1050"/>
    <cellStyle name="Normal 6_Table 2" xfId="1051"/>
    <cellStyle name="Normal 60" xfId="1052"/>
    <cellStyle name="Normal 600" xfId="1053"/>
    <cellStyle name="Normal 601" xfId="1054"/>
    <cellStyle name="Normal 602" xfId="1055"/>
    <cellStyle name="Normal 603" xfId="1056"/>
    <cellStyle name="Normal 604" xfId="1057"/>
    <cellStyle name="Normal 605" xfId="1058"/>
    <cellStyle name="Normal 606" xfId="1059"/>
    <cellStyle name="Normal 607" xfId="1060"/>
    <cellStyle name="Normal 608" xfId="1061"/>
    <cellStyle name="Normal 609" xfId="1062"/>
    <cellStyle name="Normal 61" xfId="1063"/>
    <cellStyle name="Normal 610" xfId="1064"/>
    <cellStyle name="Normal 611" xfId="1065"/>
    <cellStyle name="Normal 612" xfId="1066"/>
    <cellStyle name="Normal 613" xfId="1067"/>
    <cellStyle name="Normal 614" xfId="1068"/>
    <cellStyle name="Normal 615" xfId="1069"/>
    <cellStyle name="Normal 616" xfId="1070"/>
    <cellStyle name="Normal 617" xfId="1071"/>
    <cellStyle name="Normal 618" xfId="1072"/>
    <cellStyle name="Normal 619" xfId="1073"/>
    <cellStyle name="Normal 62" xfId="1074"/>
    <cellStyle name="Normal 620" xfId="1075"/>
    <cellStyle name="Normal 621" xfId="1076"/>
    <cellStyle name="Normal 622" xfId="1077"/>
    <cellStyle name="Normal 623" xfId="1078"/>
    <cellStyle name="Normal 624" xfId="1079"/>
    <cellStyle name="Normal 625" xfId="1080"/>
    <cellStyle name="Normal 626" xfId="1081"/>
    <cellStyle name="Normal 627" xfId="1082"/>
    <cellStyle name="Normal 628" xfId="1083"/>
    <cellStyle name="Normal 629" xfId="1084"/>
    <cellStyle name="Normal 63" xfId="1085"/>
    <cellStyle name="Normal 630" xfId="1086"/>
    <cellStyle name="Normal 631" xfId="1087"/>
    <cellStyle name="Normal 632" xfId="1088"/>
    <cellStyle name="Normal 633" xfId="1089"/>
    <cellStyle name="Normal 634" xfId="1090"/>
    <cellStyle name="Normal 635" xfId="1091"/>
    <cellStyle name="Normal 636" xfId="1092"/>
    <cellStyle name="Normal 637" xfId="1093"/>
    <cellStyle name="Normal 638" xfId="1094"/>
    <cellStyle name="Normal 639" xfId="1095"/>
    <cellStyle name="Normal 64" xfId="1096"/>
    <cellStyle name="Normal 640" xfId="1097"/>
    <cellStyle name="Normal 641" xfId="1098"/>
    <cellStyle name="Normal 642" xfId="1099"/>
    <cellStyle name="Normal 643" xfId="1100"/>
    <cellStyle name="Normal 644" xfId="1101"/>
    <cellStyle name="Normal 645" xfId="1102"/>
    <cellStyle name="Normal 646" xfId="1103"/>
    <cellStyle name="Normal 647" xfId="1104"/>
    <cellStyle name="Normal 648" xfId="1105"/>
    <cellStyle name="Normal 649" xfId="1106"/>
    <cellStyle name="Normal 65" xfId="1107"/>
    <cellStyle name="Normal 650" xfId="1108"/>
    <cellStyle name="Normal 651" xfId="1109"/>
    <cellStyle name="Normal 652" xfId="1110"/>
    <cellStyle name="Normal 653" xfId="1111"/>
    <cellStyle name="Normal 654" xfId="1112"/>
    <cellStyle name="Normal 655" xfId="1113"/>
    <cellStyle name="Normal 656" xfId="1114"/>
    <cellStyle name="Normal 657" xfId="1115"/>
    <cellStyle name="Normal 658" xfId="1116"/>
    <cellStyle name="Normal 659" xfId="1117"/>
    <cellStyle name="Normal 66" xfId="1118"/>
    <cellStyle name="Normal 660" xfId="1119"/>
    <cellStyle name="Normal 661" xfId="1120"/>
    <cellStyle name="Normal 662" xfId="1121"/>
    <cellStyle name="Normal 663" xfId="1122"/>
    <cellStyle name="Normal 664" xfId="1123"/>
    <cellStyle name="Normal 665" xfId="1124"/>
    <cellStyle name="Normal 666" xfId="1125"/>
    <cellStyle name="Normal 667" xfId="1126"/>
    <cellStyle name="Normal 668" xfId="1127"/>
    <cellStyle name="Normal 669" xfId="1128"/>
    <cellStyle name="Normal 67" xfId="1129"/>
    <cellStyle name="Normal 670" xfId="1130"/>
    <cellStyle name="Normal 671" xfId="1131"/>
    <cellStyle name="Normal 672" xfId="1132"/>
    <cellStyle name="Normal 68" xfId="1133"/>
    <cellStyle name="Normal 69" xfId="1134"/>
    <cellStyle name="Normal 7" xfId="1135"/>
    <cellStyle name="Normal 7 2" xfId="1136"/>
    <cellStyle name="Normal 7 3" xfId="1137"/>
    <cellStyle name="Normal 70" xfId="1138"/>
    <cellStyle name="Normal 71" xfId="1139"/>
    <cellStyle name="Normal 72" xfId="1140"/>
    <cellStyle name="Normal 73" xfId="1141"/>
    <cellStyle name="Normal 74" xfId="1142"/>
    <cellStyle name="Normal 75" xfId="1143"/>
    <cellStyle name="Normal 76" xfId="1144"/>
    <cellStyle name="Normal 77" xfId="1145"/>
    <cellStyle name="Normal 78" xfId="1146"/>
    <cellStyle name="Normal 79" xfId="1147"/>
    <cellStyle name="Normal 8" xfId="1148"/>
    <cellStyle name="Normal 8 2" xfId="1149"/>
    <cellStyle name="Normal 8 3" xfId="1150"/>
    <cellStyle name="Normal 80" xfId="1151"/>
    <cellStyle name="Normal 81" xfId="1152"/>
    <cellStyle name="Normal 82" xfId="1153"/>
    <cellStyle name="Normal 83" xfId="1154"/>
    <cellStyle name="Normal 84" xfId="1155"/>
    <cellStyle name="Normal 85" xfId="1156"/>
    <cellStyle name="Normal 86" xfId="1157"/>
    <cellStyle name="Normal 87" xfId="1158"/>
    <cellStyle name="Normal 88" xfId="1159"/>
    <cellStyle name="Normal 89" xfId="1160"/>
    <cellStyle name="Normal 9" xfId="1161"/>
    <cellStyle name="Normal 9 2" xfId="1162"/>
    <cellStyle name="Normal 90" xfId="1163"/>
    <cellStyle name="Normal 91" xfId="1164"/>
    <cellStyle name="Normal 92" xfId="1165"/>
    <cellStyle name="Normal 93" xfId="1166"/>
    <cellStyle name="Normal 94" xfId="1167"/>
    <cellStyle name="Normal 95" xfId="1168"/>
    <cellStyle name="Normal 96" xfId="1169"/>
    <cellStyle name="Normal 97" xfId="1170"/>
    <cellStyle name="Normal 98" xfId="1171"/>
    <cellStyle name="Normal 99" xfId="1172"/>
    <cellStyle name="Normal_Book5" xfId="1173"/>
    <cellStyle name="Note" xfId="1174"/>
    <cellStyle name="Note 2" xfId="1175"/>
    <cellStyle name="Note 2 2" xfId="1176"/>
    <cellStyle name="Note 2 2 2" xfId="1177"/>
    <cellStyle name="Note 2 3" xfId="1178"/>
    <cellStyle name="Note 2 4" xfId="1179"/>
    <cellStyle name="Note 3" xfId="1180"/>
    <cellStyle name="Note 3 2" xfId="1181"/>
    <cellStyle name="Note 3 2 2" xfId="1182"/>
    <cellStyle name="Note 3 3" xfId="1183"/>
    <cellStyle name="Note 4" xfId="1184"/>
    <cellStyle name="Note 4 2" xfId="1185"/>
    <cellStyle name="Note 5" xfId="1186"/>
    <cellStyle name="Output" xfId="1187"/>
    <cellStyle name="Output 2" xfId="1188"/>
    <cellStyle name="Percent" xfId="1189"/>
    <cellStyle name="Percent 2" xfId="1190"/>
    <cellStyle name="Result" xfId="1191"/>
    <cellStyle name="Result2" xfId="1192"/>
    <cellStyle name="rowfield" xfId="1193"/>
    <cellStyle name="rowfield 2" xfId="1194"/>
    <cellStyle name="Style1" xfId="1195"/>
    <cellStyle name="Style1 2" xfId="1196"/>
    <cellStyle name="Style1 3" xfId="1197"/>
    <cellStyle name="Style1 3 2" xfId="1198"/>
    <cellStyle name="Style1 4" xfId="1199"/>
    <cellStyle name="Style1 4 2" xfId="1200"/>
    <cellStyle name="Style1 5" xfId="1201"/>
    <cellStyle name="Style1 5 2" xfId="1202"/>
    <cellStyle name="Style1 6" xfId="1203"/>
    <cellStyle name="Style1 7" xfId="1204"/>
    <cellStyle name="Style1 7 2" xfId="1205"/>
    <cellStyle name="Style1 8" xfId="1206"/>
    <cellStyle name="Style1 8 2" xfId="1207"/>
    <cellStyle name="Style1 8 3" xfId="1208"/>
    <cellStyle name="Style1 9" xfId="1209"/>
    <cellStyle name="Style2" xfId="1210"/>
    <cellStyle name="Style2 10" xfId="1211"/>
    <cellStyle name="Style2 11" xfId="1212"/>
    <cellStyle name="Style2 2" xfId="1213"/>
    <cellStyle name="Style2 3" xfId="1214"/>
    <cellStyle name="Style2 3 2" xfId="1215"/>
    <cellStyle name="Style2 4" xfId="1216"/>
    <cellStyle name="Style2 4 2" xfId="1217"/>
    <cellStyle name="Style2 5" xfId="1218"/>
    <cellStyle name="Style2 5 2" xfId="1219"/>
    <cellStyle name="Style2 6" xfId="1220"/>
    <cellStyle name="Style2 6 2" xfId="1221"/>
    <cellStyle name="Style2 7" xfId="1222"/>
    <cellStyle name="Style2 8" xfId="1223"/>
    <cellStyle name="Style2 8 2" xfId="1224"/>
    <cellStyle name="Style2 9" xfId="1225"/>
    <cellStyle name="Style2 9 2" xfId="1226"/>
    <cellStyle name="Style3" xfId="1227"/>
    <cellStyle name="Style3 10" xfId="1228"/>
    <cellStyle name="Style3 10 2" xfId="1229"/>
    <cellStyle name="Style3 11" xfId="1230"/>
    <cellStyle name="Style3 12" xfId="1231"/>
    <cellStyle name="Style3 13" xfId="1232"/>
    <cellStyle name="Style3 2" xfId="1233"/>
    <cellStyle name="Style3 3" xfId="1234"/>
    <cellStyle name="Style3 3 2" xfId="1235"/>
    <cellStyle name="Style3 4" xfId="1236"/>
    <cellStyle name="Style3 4 2" xfId="1237"/>
    <cellStyle name="Style3 5" xfId="1238"/>
    <cellStyle name="Style3 5 2" xfId="1239"/>
    <cellStyle name="Style3 6" xfId="1240"/>
    <cellStyle name="Style3 6 2" xfId="1241"/>
    <cellStyle name="Style3 7" xfId="1242"/>
    <cellStyle name="Style3 8" xfId="1243"/>
    <cellStyle name="Style3 8 2" xfId="1244"/>
    <cellStyle name="Style3 9" xfId="1245"/>
    <cellStyle name="Style3 9 2" xfId="1246"/>
    <cellStyle name="Style4" xfId="1247"/>
    <cellStyle name="Style4 10" xfId="1248"/>
    <cellStyle name="Style4 11" xfId="1249"/>
    <cellStyle name="Style4 12" xfId="1250"/>
    <cellStyle name="Style4 2" xfId="1251"/>
    <cellStyle name="Style4 3" xfId="1252"/>
    <cellStyle name="Style4 3 2" xfId="1253"/>
    <cellStyle name="Style4 4" xfId="1254"/>
    <cellStyle name="Style4 4 2" xfId="1255"/>
    <cellStyle name="Style4 5" xfId="1256"/>
    <cellStyle name="Style4 5 2" xfId="1257"/>
    <cellStyle name="Style4 6" xfId="1258"/>
    <cellStyle name="Style4 7" xfId="1259"/>
    <cellStyle name="Style4 7 2" xfId="1260"/>
    <cellStyle name="Style4 7 3" xfId="1261"/>
    <cellStyle name="Style4 8" xfId="1262"/>
    <cellStyle name="Style4 8 2" xfId="1263"/>
    <cellStyle name="Style4 9" xfId="1264"/>
    <cellStyle name="Style4 9 2" xfId="1265"/>
    <cellStyle name="Style5" xfId="1266"/>
    <cellStyle name="Style5 10" xfId="1267"/>
    <cellStyle name="Style5 10 2" xfId="1268"/>
    <cellStyle name="Style5 11" xfId="1269"/>
    <cellStyle name="Style5 12" xfId="1270"/>
    <cellStyle name="Style5 2" xfId="1271"/>
    <cellStyle name="Style5 3" xfId="1272"/>
    <cellStyle name="Style5 3 2" xfId="1273"/>
    <cellStyle name="Style5 4" xfId="1274"/>
    <cellStyle name="Style5 4 2" xfId="1275"/>
    <cellStyle name="Style5 5" xfId="1276"/>
    <cellStyle name="Style5 5 2" xfId="1277"/>
    <cellStyle name="Style5 6" xfId="1278"/>
    <cellStyle name="Style5 6 2" xfId="1279"/>
    <cellStyle name="Style5 7" xfId="1280"/>
    <cellStyle name="Style5 8" xfId="1281"/>
    <cellStyle name="Style5 8 2" xfId="1282"/>
    <cellStyle name="Style5 9" xfId="1283"/>
    <cellStyle name="Style5 9 2" xfId="1284"/>
    <cellStyle name="Style6" xfId="1285"/>
    <cellStyle name="Style6 2" xfId="1286"/>
    <cellStyle name="Style6 2 2" xfId="1287"/>
    <cellStyle name="Style6 2 3" xfId="1288"/>
    <cellStyle name="Style6 3" xfId="1289"/>
    <cellStyle name="Style6 3 2" xfId="1290"/>
    <cellStyle name="Style6 3 3" xfId="1291"/>
    <cellStyle name="Style6 4" xfId="1292"/>
    <cellStyle name="Style6 5" xfId="1293"/>
    <cellStyle name="Style6 6" xfId="1294"/>
    <cellStyle name="Style6 7" xfId="1295"/>
    <cellStyle name="Style7" xfId="1296"/>
    <cellStyle name="Style7 2" xfId="1297"/>
    <cellStyle name="Style7 2 2" xfId="1298"/>
    <cellStyle name="Style7 3" xfId="1299"/>
    <cellStyle name="Style7 3 2" xfId="1300"/>
    <cellStyle name="Style7 4" xfId="1301"/>
    <cellStyle name="Style7 5" xfId="1302"/>
    <cellStyle name="Style8" xfId="1303"/>
    <cellStyle name="Style8 2" xfId="1304"/>
    <cellStyle name="Style8 3" xfId="1305"/>
    <cellStyle name="Style9" xfId="1306"/>
    <cellStyle name="Test" xfId="1307"/>
    <cellStyle name="Title" xfId="1308"/>
    <cellStyle name="Total" xfId="1309"/>
    <cellStyle name="Total 2" xfId="1310"/>
    <cellStyle name="Warning Text" xfId="1311"/>
    <cellStyle name="Warning Text 2" xfId="131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266700</xdr:colOff>
      <xdr:row>0</xdr:row>
      <xdr:rowOff>685800</xdr:rowOff>
    </xdr:to>
    <xdr:pic>
      <xdr:nvPicPr>
        <xdr:cNvPr id="1" name="Picture 3"/>
        <xdr:cNvPicPr preferRelativeResize="1">
          <a:picLocks noChangeAspect="0"/>
        </xdr:cNvPicPr>
      </xdr:nvPicPr>
      <xdr:blipFill>
        <a:blip r:embed="rId1"/>
        <a:stretch>
          <a:fillRect/>
        </a:stretch>
      </xdr:blipFill>
      <xdr:spPr>
        <a:xfrm>
          <a:off x="95250" y="28575"/>
          <a:ext cx="6858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3.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5.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6.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7.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8.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0.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11.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12.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pane ySplit="7" topLeftCell="A8" activePane="bottomLeft" state="frozen"/>
      <selection pane="topLeft" activeCell="A1" sqref="A1:D1"/>
      <selection pane="bottomLeft" activeCell="A1" sqref="A1:D1"/>
    </sheetView>
  </sheetViews>
  <sheetFormatPr defaultColWidth="9.140625" defaultRowHeight="15"/>
  <cols>
    <col min="1" max="1" width="7.7109375" style="40" customWidth="1"/>
    <col min="2" max="2" width="7.8515625" style="40" customWidth="1"/>
    <col min="3" max="3" width="101.28125" style="59" customWidth="1"/>
    <col min="4" max="16384" width="9.140625" style="40" customWidth="1"/>
  </cols>
  <sheetData>
    <row r="1" spans="1:4" s="81" customFormat="1" ht="60" customHeight="1">
      <c r="A1" s="182" t="s">
        <v>161</v>
      </c>
      <c r="B1" s="182"/>
      <c r="C1" s="182"/>
      <c r="D1" s="182"/>
    </row>
    <row r="2" spans="1:4" ht="18.75" customHeight="1">
      <c r="A2" s="183" t="s">
        <v>204</v>
      </c>
      <c r="B2" s="183"/>
      <c r="C2" s="183"/>
      <c r="D2" s="183"/>
    </row>
    <row r="3" spans="1:4" ht="15" customHeight="1">
      <c r="A3" s="184" t="s">
        <v>234</v>
      </c>
      <c r="B3" s="184"/>
      <c r="C3" s="184"/>
      <c r="D3" s="184"/>
    </row>
    <row r="4" spans="1:3" ht="15">
      <c r="A4" s="30"/>
      <c r="B4" s="30"/>
      <c r="C4" s="30"/>
    </row>
    <row r="5" spans="1:3" ht="18.75" customHeight="1">
      <c r="A5" s="32" t="s">
        <v>205</v>
      </c>
      <c r="B5" s="32"/>
      <c r="C5" s="32"/>
    </row>
    <row r="6" spans="1:3" ht="15">
      <c r="A6" s="41"/>
      <c r="B6" s="24" t="s">
        <v>92</v>
      </c>
      <c r="C6" s="56"/>
    </row>
    <row r="7" spans="1:3" ht="15" customHeight="1">
      <c r="A7" s="41"/>
      <c r="C7" s="57" t="s">
        <v>123</v>
      </c>
    </row>
    <row r="8" spans="1:2" ht="15">
      <c r="A8" s="41"/>
      <c r="B8" s="23" t="s">
        <v>93</v>
      </c>
    </row>
    <row r="9" spans="1:3" ht="15">
      <c r="A9" s="26"/>
      <c r="B9" s="98">
        <v>1</v>
      </c>
      <c r="C9" s="58" t="s">
        <v>126</v>
      </c>
    </row>
    <row r="10" spans="1:3" ht="15">
      <c r="A10" s="26"/>
      <c r="B10" s="98">
        <v>2</v>
      </c>
      <c r="C10" s="58" t="s">
        <v>137</v>
      </c>
    </row>
    <row r="11" spans="1:3" ht="15">
      <c r="A11" s="26"/>
      <c r="B11" s="98">
        <v>2.1</v>
      </c>
      <c r="C11" s="58" t="s">
        <v>134</v>
      </c>
    </row>
    <row r="12" spans="1:3" ht="15">
      <c r="A12" s="26"/>
      <c r="B12" s="98">
        <v>2.2</v>
      </c>
      <c r="C12" s="58" t="s">
        <v>135</v>
      </c>
    </row>
    <row r="13" spans="1:3" ht="15">
      <c r="A13" s="26"/>
      <c r="B13" s="98">
        <v>2.3</v>
      </c>
      <c r="C13" s="58" t="s">
        <v>136</v>
      </c>
    </row>
    <row r="14" spans="1:3" ht="15">
      <c r="A14" s="26"/>
      <c r="B14" s="98">
        <v>2.4</v>
      </c>
      <c r="C14" s="58" t="s">
        <v>145</v>
      </c>
    </row>
    <row r="15" spans="1:3" ht="15">
      <c r="A15" s="26"/>
      <c r="B15" s="98">
        <v>3</v>
      </c>
      <c r="C15" s="58" t="s">
        <v>129</v>
      </c>
    </row>
    <row r="16" spans="1:3" ht="15">
      <c r="A16" s="26"/>
      <c r="B16" s="98">
        <v>3.1</v>
      </c>
      <c r="C16" s="58" t="s">
        <v>131</v>
      </c>
    </row>
    <row r="17" spans="1:3" ht="15">
      <c r="A17" s="26"/>
      <c r="B17" s="98">
        <v>3.2</v>
      </c>
      <c r="C17" s="58" t="s">
        <v>127</v>
      </c>
    </row>
    <row r="18" spans="1:3" ht="15">
      <c r="A18" s="26"/>
      <c r="B18" s="98">
        <v>3.3</v>
      </c>
      <c r="C18" s="58" t="s">
        <v>128</v>
      </c>
    </row>
    <row r="19" spans="1:3" ht="15">
      <c r="A19" s="26"/>
      <c r="B19" s="98">
        <v>3.4</v>
      </c>
      <c r="C19" s="58" t="s">
        <v>146</v>
      </c>
    </row>
    <row r="20" spans="1:3" ht="15">
      <c r="A20" s="26"/>
      <c r="B20" s="98">
        <v>4</v>
      </c>
      <c r="C20" s="58" t="s">
        <v>130</v>
      </c>
    </row>
    <row r="21" spans="1:3" ht="15">
      <c r="A21" s="26"/>
      <c r="B21" s="98">
        <v>4.1</v>
      </c>
      <c r="C21" s="58" t="s">
        <v>162</v>
      </c>
    </row>
    <row r="22" spans="1:3" ht="15">
      <c r="A22" s="26"/>
      <c r="B22" s="98">
        <v>4.2</v>
      </c>
      <c r="C22" s="58" t="s">
        <v>163</v>
      </c>
    </row>
    <row r="23" spans="1:3" ht="15">
      <c r="A23" s="26"/>
      <c r="B23" s="99">
        <v>5</v>
      </c>
      <c r="C23" s="58" t="s">
        <v>148</v>
      </c>
    </row>
    <row r="24" spans="1:3" ht="15">
      <c r="A24" s="36"/>
      <c r="B24" s="99">
        <v>6</v>
      </c>
      <c r="C24" s="58" t="s">
        <v>170</v>
      </c>
    </row>
    <row r="25" spans="1:3" ht="15">
      <c r="A25" s="26"/>
      <c r="B25" s="98">
        <v>7</v>
      </c>
      <c r="C25" s="58" t="s">
        <v>141</v>
      </c>
    </row>
    <row r="26" spans="1:3" ht="15">
      <c r="A26" s="26"/>
      <c r="B26" s="98">
        <v>8</v>
      </c>
      <c r="C26" s="58" t="s">
        <v>187</v>
      </c>
    </row>
    <row r="27" spans="1:3" ht="15">
      <c r="A27" s="26"/>
      <c r="B27" s="98">
        <v>9</v>
      </c>
      <c r="C27" s="58" t="s">
        <v>235</v>
      </c>
    </row>
    <row r="28" spans="1:3" ht="15">
      <c r="A28" s="26"/>
      <c r="B28" s="1"/>
      <c r="C28" s="174" t="s">
        <v>140</v>
      </c>
    </row>
    <row r="29" spans="1:3" ht="15">
      <c r="A29" s="119"/>
      <c r="B29" s="98">
        <v>10</v>
      </c>
      <c r="C29" s="58" t="s">
        <v>171</v>
      </c>
    </row>
    <row r="30" spans="1:3" ht="15">
      <c r="A30" s="26"/>
      <c r="B30" s="98">
        <v>11</v>
      </c>
      <c r="C30" s="58" t="s">
        <v>142</v>
      </c>
    </row>
    <row r="31" spans="1:3" ht="15">
      <c r="A31" s="26"/>
      <c r="C31" s="174" t="s">
        <v>139</v>
      </c>
    </row>
    <row r="32" spans="2:3" ht="15">
      <c r="B32" s="98">
        <v>12</v>
      </c>
      <c r="C32" s="58" t="s">
        <v>277</v>
      </c>
    </row>
    <row r="33" spans="1:3" ht="15">
      <c r="A33" s="26"/>
      <c r="B33" s="98">
        <v>13</v>
      </c>
      <c r="C33" s="58" t="s">
        <v>278</v>
      </c>
    </row>
    <row r="34" spans="1:3" ht="15">
      <c r="A34" s="84"/>
      <c r="B34" s="100"/>
      <c r="C34" s="85"/>
    </row>
    <row r="35" spans="1:3" ht="15">
      <c r="A35" s="26"/>
      <c r="C35" s="60"/>
    </row>
    <row r="36" spans="2:3" ht="15.75">
      <c r="B36" s="27" t="s">
        <v>97</v>
      </c>
      <c r="C36" s="61"/>
    </row>
    <row r="37" ht="15">
      <c r="B37" s="175" t="s">
        <v>96</v>
      </c>
    </row>
    <row r="38" spans="2:3" ht="15">
      <c r="B38" s="21"/>
      <c r="C38" s="62"/>
    </row>
    <row r="39" spans="2:3" ht="15" customHeight="1">
      <c r="B39" s="176" t="s">
        <v>301</v>
      </c>
      <c r="C39" s="63"/>
    </row>
    <row r="40" spans="2:3" ht="15">
      <c r="B40" s="28"/>
      <c r="C40" s="64"/>
    </row>
    <row r="41" spans="2:3" ht="15">
      <c r="B41" s="180" t="s">
        <v>94</v>
      </c>
      <c r="C41" s="180"/>
    </row>
    <row r="42" spans="2:3" s="25" customFormat="1" ht="12">
      <c r="B42" s="181" t="s">
        <v>95</v>
      </c>
      <c r="C42" s="181"/>
    </row>
    <row r="43" spans="2:3" ht="15">
      <c r="B43" s="22"/>
      <c r="C43" s="65"/>
    </row>
    <row r="44" spans="2:3" ht="15">
      <c r="B44" s="179" t="s">
        <v>207</v>
      </c>
      <c r="C44" s="179"/>
    </row>
  </sheetData>
  <sheetProtection sheet="1"/>
  <mergeCells count="6">
    <mergeCell ref="B44:C44"/>
    <mergeCell ref="B41:C41"/>
    <mergeCell ref="B42:C42"/>
    <mergeCell ref="A1:D1"/>
    <mergeCell ref="A2:D2"/>
    <mergeCell ref="A3:D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30" location="'Table 11'!A1" display="'Table 11'!A1"/>
    <hyperlink ref="B32" location="'Table 12'!A1" display="'Table 12'!A1"/>
    <hyperlink ref="B21:B22" location="'Table 4'!A1" display="'Table 4'!A1"/>
    <hyperlink ref="B21" location="'Table 4.1'!A1" display="'Table 4.1'!A1"/>
    <hyperlink ref="B22" location="'Table 4.2'!A1" display="'Table 4.2'!A1"/>
    <hyperlink ref="B33" location="'Table 13'!A1" display="'Table 13'!A1"/>
    <hyperlink ref="B29" location="'Table 10'!A1" display="'Table 10'!A1"/>
    <hyperlink ref="B27" location="'Table 9'!A1" display="'Table 9'!A1"/>
  </hyperlinks>
  <printOptions/>
  <pageMargins left="0.7" right="0.7" top="0.75" bottom="0.75" header="0.3" footer="0.3"/>
  <pageSetup fitToHeight="1" fitToWidth="1" horizontalDpi="600" verticalDpi="600" orientation="landscape" paperSize="9" scale="68" r:id="rId5"/>
  <drawing r:id="rId4"/>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3.1  "&amp;Contents!C16</f>
        <v>Table 3.1  Migrants, Sources of total income, By Sex and Age group–Skilled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9975</v>
      </c>
      <c r="C12" s="148">
        <v>88912</v>
      </c>
      <c r="D12" s="148">
        <v>4945</v>
      </c>
      <c r="E12" s="148">
        <v>145</v>
      </c>
      <c r="F12" s="148">
        <v>2319</v>
      </c>
      <c r="G12" s="148">
        <v>7522</v>
      </c>
      <c r="H12" s="148">
        <v>2737</v>
      </c>
      <c r="I12" s="148">
        <v>11234</v>
      </c>
      <c r="J12" s="148">
        <v>31</v>
      </c>
      <c r="K12" s="148">
        <v>80</v>
      </c>
      <c r="L12" s="148">
        <v>1080</v>
      </c>
      <c r="M12" s="148">
        <v>2450</v>
      </c>
      <c r="N12" s="148">
        <v>10395</v>
      </c>
      <c r="O12" s="148">
        <v>103922</v>
      </c>
      <c r="P12" s="148">
        <v>5057</v>
      </c>
    </row>
    <row r="13" spans="1:16" ht="15" customHeight="1">
      <c r="A13" s="142" t="s">
        <v>54</v>
      </c>
      <c r="B13" s="148">
        <v>46565</v>
      </c>
      <c r="C13" s="148">
        <v>1436541</v>
      </c>
      <c r="D13" s="148">
        <v>25045</v>
      </c>
      <c r="E13" s="148">
        <v>3797</v>
      </c>
      <c r="F13" s="148">
        <v>52992</v>
      </c>
      <c r="G13" s="148">
        <v>8377</v>
      </c>
      <c r="H13" s="148">
        <v>27178</v>
      </c>
      <c r="I13" s="148">
        <v>63137</v>
      </c>
      <c r="J13" s="148">
        <v>62</v>
      </c>
      <c r="K13" s="148">
        <v>769</v>
      </c>
      <c r="L13" s="148">
        <v>6133</v>
      </c>
      <c r="M13" s="148">
        <v>655</v>
      </c>
      <c r="N13" s="148">
        <v>49650</v>
      </c>
      <c r="O13" s="148">
        <v>1558699</v>
      </c>
      <c r="P13" s="148">
        <v>25369</v>
      </c>
    </row>
    <row r="14" spans="1:16" ht="15" customHeight="1">
      <c r="A14" s="142" t="s">
        <v>36</v>
      </c>
      <c r="B14" s="148">
        <v>224440</v>
      </c>
      <c r="C14" s="148">
        <v>15374750</v>
      </c>
      <c r="D14" s="148">
        <v>60993</v>
      </c>
      <c r="E14" s="148">
        <v>38465</v>
      </c>
      <c r="F14" s="148">
        <v>710530</v>
      </c>
      <c r="G14" s="148">
        <v>10125</v>
      </c>
      <c r="H14" s="148">
        <v>162138</v>
      </c>
      <c r="I14" s="148">
        <v>121500</v>
      </c>
      <c r="J14" s="148">
        <v>108</v>
      </c>
      <c r="K14" s="148">
        <v>5881</v>
      </c>
      <c r="L14" s="148">
        <v>33644</v>
      </c>
      <c r="M14" s="148">
        <v>368</v>
      </c>
      <c r="N14" s="148">
        <v>244300</v>
      </c>
      <c r="O14" s="148">
        <v>16239405</v>
      </c>
      <c r="P14" s="148">
        <v>58732</v>
      </c>
    </row>
    <row r="15" spans="1:16" ht="15" customHeight="1">
      <c r="A15" s="142" t="s">
        <v>37</v>
      </c>
      <c r="B15" s="148">
        <v>179138</v>
      </c>
      <c r="C15" s="148">
        <v>17678138</v>
      </c>
      <c r="D15" s="148">
        <v>82648</v>
      </c>
      <c r="E15" s="148">
        <v>31605</v>
      </c>
      <c r="F15" s="148">
        <v>1050884</v>
      </c>
      <c r="G15" s="148">
        <v>13200</v>
      </c>
      <c r="H15" s="148">
        <v>135634</v>
      </c>
      <c r="I15" s="148">
        <v>272869</v>
      </c>
      <c r="J15" s="148">
        <v>86</v>
      </c>
      <c r="K15" s="148">
        <v>9508</v>
      </c>
      <c r="L15" s="148">
        <v>80310</v>
      </c>
      <c r="M15" s="148">
        <v>547</v>
      </c>
      <c r="N15" s="148">
        <v>199652</v>
      </c>
      <c r="O15" s="148">
        <v>19082056</v>
      </c>
      <c r="P15" s="148">
        <v>78011</v>
      </c>
    </row>
    <row r="16" spans="1:16" ht="15" customHeight="1">
      <c r="A16" s="142" t="s">
        <v>38</v>
      </c>
      <c r="B16" s="148">
        <v>78515</v>
      </c>
      <c r="C16" s="148">
        <v>8971183</v>
      </c>
      <c r="D16" s="148">
        <v>87474</v>
      </c>
      <c r="E16" s="148">
        <v>14378</v>
      </c>
      <c r="F16" s="148">
        <v>636101</v>
      </c>
      <c r="G16" s="148">
        <v>18401</v>
      </c>
      <c r="H16" s="148">
        <v>62503</v>
      </c>
      <c r="I16" s="148">
        <v>275162</v>
      </c>
      <c r="J16" s="148">
        <v>87</v>
      </c>
      <c r="K16" s="148">
        <v>7538</v>
      </c>
      <c r="L16" s="148">
        <v>95689</v>
      </c>
      <c r="M16" s="148">
        <v>1270</v>
      </c>
      <c r="N16" s="148">
        <v>92026</v>
      </c>
      <c r="O16" s="148">
        <v>9974137</v>
      </c>
      <c r="P16" s="148">
        <v>79764</v>
      </c>
    </row>
    <row r="17" spans="1:16" s="7" customFormat="1" ht="15" customHeight="1">
      <c r="A17" s="142" t="s">
        <v>55</v>
      </c>
      <c r="B17" s="148">
        <v>15342</v>
      </c>
      <c r="C17" s="148">
        <v>1730859</v>
      </c>
      <c r="D17" s="148">
        <v>76550</v>
      </c>
      <c r="E17" s="148">
        <v>3335</v>
      </c>
      <c r="F17" s="148">
        <v>161660</v>
      </c>
      <c r="G17" s="148">
        <v>16937</v>
      </c>
      <c r="H17" s="148">
        <v>15557</v>
      </c>
      <c r="I17" s="148">
        <v>129792</v>
      </c>
      <c r="J17" s="148">
        <v>405</v>
      </c>
      <c r="K17" s="148">
        <v>3978</v>
      </c>
      <c r="L17" s="148">
        <v>95650</v>
      </c>
      <c r="M17" s="148">
        <v>8207</v>
      </c>
      <c r="N17" s="148">
        <v>20972</v>
      </c>
      <c r="O17" s="148">
        <v>2120997</v>
      </c>
      <c r="P17" s="148">
        <v>63271</v>
      </c>
    </row>
    <row r="18" spans="1:16" ht="15" customHeight="1">
      <c r="A18" s="143" t="s">
        <v>4</v>
      </c>
      <c r="B18" s="149">
        <v>553979</v>
      </c>
      <c r="C18" s="149">
        <v>45273296</v>
      </c>
      <c r="D18" s="149">
        <v>66129</v>
      </c>
      <c r="E18" s="149">
        <v>91729</v>
      </c>
      <c r="F18" s="149">
        <v>2611195</v>
      </c>
      <c r="G18" s="149">
        <v>12200</v>
      </c>
      <c r="H18" s="149">
        <v>405750</v>
      </c>
      <c r="I18" s="149">
        <v>873521</v>
      </c>
      <c r="J18" s="149">
        <v>96</v>
      </c>
      <c r="K18" s="149">
        <v>27766</v>
      </c>
      <c r="L18" s="149">
        <v>314088</v>
      </c>
      <c r="M18" s="149">
        <v>931</v>
      </c>
      <c r="N18" s="149">
        <v>616986</v>
      </c>
      <c r="O18" s="149">
        <v>49074396</v>
      </c>
      <c r="P18" s="149">
        <v>62585</v>
      </c>
    </row>
    <row r="19" spans="1:16" ht="15" customHeight="1">
      <c r="A19" s="144" t="s">
        <v>44</v>
      </c>
      <c r="B19" s="126"/>
      <c r="C19" s="126"/>
      <c r="D19" s="126"/>
      <c r="E19" s="132"/>
      <c r="F19" s="132"/>
      <c r="G19" s="132"/>
      <c r="H19" s="132"/>
      <c r="I19" s="132"/>
      <c r="J19" s="132"/>
      <c r="K19" s="132"/>
      <c r="L19" s="132"/>
      <c r="M19" s="132"/>
      <c r="N19" s="132"/>
      <c r="O19" s="132"/>
      <c r="P19" s="132"/>
    </row>
    <row r="20" spans="1:16" ht="15" customHeight="1">
      <c r="A20" s="142" t="s">
        <v>133</v>
      </c>
      <c r="B20" s="148">
        <v>10673</v>
      </c>
      <c r="C20" s="148">
        <v>74560</v>
      </c>
      <c r="D20" s="148">
        <v>4778</v>
      </c>
      <c r="E20" s="148">
        <v>84</v>
      </c>
      <c r="F20" s="148">
        <v>909</v>
      </c>
      <c r="G20" s="148">
        <v>4036</v>
      </c>
      <c r="H20" s="148">
        <v>2969</v>
      </c>
      <c r="I20" s="148">
        <v>11976</v>
      </c>
      <c r="J20" s="148">
        <v>29</v>
      </c>
      <c r="K20" s="148">
        <v>78</v>
      </c>
      <c r="L20" s="148">
        <v>591</v>
      </c>
      <c r="M20" s="148">
        <v>1425</v>
      </c>
      <c r="N20" s="148">
        <v>11033</v>
      </c>
      <c r="O20" s="148">
        <v>88282</v>
      </c>
      <c r="P20" s="148">
        <v>4838</v>
      </c>
    </row>
    <row r="21" spans="1:16" ht="15" customHeight="1">
      <c r="A21" s="142" t="s">
        <v>54</v>
      </c>
      <c r="B21" s="148">
        <v>47298</v>
      </c>
      <c r="C21" s="148">
        <v>1297159</v>
      </c>
      <c r="D21" s="148">
        <v>22553</v>
      </c>
      <c r="E21" s="148">
        <v>2090</v>
      </c>
      <c r="F21" s="148">
        <v>22882</v>
      </c>
      <c r="G21" s="148">
        <v>5620</v>
      </c>
      <c r="H21" s="148">
        <v>29578</v>
      </c>
      <c r="I21" s="148">
        <v>60602</v>
      </c>
      <c r="J21" s="148">
        <v>80</v>
      </c>
      <c r="K21" s="148">
        <v>584</v>
      </c>
      <c r="L21" s="148">
        <v>2985</v>
      </c>
      <c r="M21" s="148">
        <v>700</v>
      </c>
      <c r="N21" s="148">
        <v>49693</v>
      </c>
      <c r="O21" s="148">
        <v>1383747</v>
      </c>
      <c r="P21" s="148">
        <v>22639</v>
      </c>
    </row>
    <row r="22" spans="1:16" ht="15" customHeight="1">
      <c r="A22" s="142" t="s">
        <v>36</v>
      </c>
      <c r="B22" s="148">
        <v>182194</v>
      </c>
      <c r="C22" s="148">
        <v>9755806</v>
      </c>
      <c r="D22" s="148">
        <v>49716</v>
      </c>
      <c r="E22" s="148">
        <v>16359</v>
      </c>
      <c r="F22" s="148">
        <v>293183</v>
      </c>
      <c r="G22" s="148">
        <v>8110</v>
      </c>
      <c r="H22" s="148">
        <v>139840</v>
      </c>
      <c r="I22" s="148">
        <v>132049</v>
      </c>
      <c r="J22" s="148">
        <v>136</v>
      </c>
      <c r="K22" s="148">
        <v>3919</v>
      </c>
      <c r="L22" s="148">
        <v>22295</v>
      </c>
      <c r="M22" s="148">
        <v>451</v>
      </c>
      <c r="N22" s="148">
        <v>197561</v>
      </c>
      <c r="O22" s="148">
        <v>10203603</v>
      </c>
      <c r="P22" s="148">
        <v>47476</v>
      </c>
    </row>
    <row r="23" spans="1:16" ht="15" customHeight="1">
      <c r="A23" s="142" t="s">
        <v>37</v>
      </c>
      <c r="B23" s="148">
        <v>129689</v>
      </c>
      <c r="C23" s="148">
        <v>8458499</v>
      </c>
      <c r="D23" s="148">
        <v>55033</v>
      </c>
      <c r="E23" s="148">
        <v>17036</v>
      </c>
      <c r="F23" s="148">
        <v>441822</v>
      </c>
      <c r="G23" s="148">
        <v>10500</v>
      </c>
      <c r="H23" s="148">
        <v>106973</v>
      </c>
      <c r="I23" s="148">
        <v>317254</v>
      </c>
      <c r="J23" s="148">
        <v>120</v>
      </c>
      <c r="K23" s="148">
        <v>6565</v>
      </c>
      <c r="L23" s="148">
        <v>38612</v>
      </c>
      <c r="M23" s="148">
        <v>519</v>
      </c>
      <c r="N23" s="148">
        <v>149600</v>
      </c>
      <c r="O23" s="148">
        <v>9252598</v>
      </c>
      <c r="P23" s="148">
        <v>50889</v>
      </c>
    </row>
    <row r="24" spans="1:16" s="7" customFormat="1" ht="15" customHeight="1">
      <c r="A24" s="142" t="s">
        <v>38</v>
      </c>
      <c r="B24" s="148">
        <v>57816</v>
      </c>
      <c r="C24" s="148">
        <v>3916760</v>
      </c>
      <c r="D24" s="148">
        <v>55751</v>
      </c>
      <c r="E24" s="148">
        <v>7779</v>
      </c>
      <c r="F24" s="148">
        <v>218882</v>
      </c>
      <c r="G24" s="148">
        <v>11910</v>
      </c>
      <c r="H24" s="148">
        <v>50307</v>
      </c>
      <c r="I24" s="148">
        <v>258731</v>
      </c>
      <c r="J24" s="148">
        <v>153</v>
      </c>
      <c r="K24" s="148">
        <v>4843</v>
      </c>
      <c r="L24" s="148">
        <v>41553</v>
      </c>
      <c r="M24" s="148">
        <v>917</v>
      </c>
      <c r="N24" s="148">
        <v>68803</v>
      </c>
      <c r="O24" s="148">
        <v>4436034</v>
      </c>
      <c r="P24" s="148">
        <v>50932</v>
      </c>
    </row>
    <row r="25" spans="1:16" s="7" customFormat="1" ht="15" customHeight="1">
      <c r="A25" s="142" t="s">
        <v>55</v>
      </c>
      <c r="B25" s="148">
        <v>9014</v>
      </c>
      <c r="C25" s="148">
        <v>594748</v>
      </c>
      <c r="D25" s="148">
        <v>53812</v>
      </c>
      <c r="E25" s="148">
        <v>1345</v>
      </c>
      <c r="F25" s="148">
        <v>31618</v>
      </c>
      <c r="G25" s="148">
        <v>12047</v>
      </c>
      <c r="H25" s="148">
        <v>10222</v>
      </c>
      <c r="I25" s="148">
        <v>93049</v>
      </c>
      <c r="J25" s="148">
        <v>783</v>
      </c>
      <c r="K25" s="148">
        <v>2258</v>
      </c>
      <c r="L25" s="148">
        <v>31630</v>
      </c>
      <c r="M25" s="148">
        <v>5501</v>
      </c>
      <c r="N25" s="148">
        <v>12844</v>
      </c>
      <c r="O25" s="148">
        <v>750633</v>
      </c>
      <c r="P25" s="148">
        <v>42562</v>
      </c>
    </row>
    <row r="26" spans="1:16" s="7" customFormat="1" ht="15" customHeight="1">
      <c r="A26" s="143" t="s">
        <v>4</v>
      </c>
      <c r="B26" s="149">
        <v>436683</v>
      </c>
      <c r="C26" s="149">
        <v>24095901</v>
      </c>
      <c r="D26" s="149">
        <v>47567</v>
      </c>
      <c r="E26" s="149">
        <v>44689</v>
      </c>
      <c r="F26" s="149">
        <v>1007279</v>
      </c>
      <c r="G26" s="149">
        <v>9439</v>
      </c>
      <c r="H26" s="149">
        <v>339891</v>
      </c>
      <c r="I26" s="149">
        <v>872173</v>
      </c>
      <c r="J26" s="149">
        <v>127</v>
      </c>
      <c r="K26" s="149">
        <v>18242</v>
      </c>
      <c r="L26" s="149">
        <v>136004</v>
      </c>
      <c r="M26" s="149">
        <v>799</v>
      </c>
      <c r="N26" s="149">
        <v>489523</v>
      </c>
      <c r="O26" s="149">
        <v>26111513</v>
      </c>
      <c r="P26" s="149">
        <v>44610</v>
      </c>
    </row>
    <row r="27" spans="1:16" ht="15" customHeight="1">
      <c r="A27" s="3" t="s">
        <v>195</v>
      </c>
      <c r="B27" s="126"/>
      <c r="C27" s="126"/>
      <c r="D27" s="126"/>
      <c r="E27" s="132"/>
      <c r="F27" s="132"/>
      <c r="G27" s="132"/>
      <c r="H27" s="132"/>
      <c r="I27" s="132"/>
      <c r="J27" s="132"/>
      <c r="K27" s="132"/>
      <c r="L27" s="132"/>
      <c r="M27" s="132"/>
      <c r="N27" s="132"/>
      <c r="O27" s="132"/>
      <c r="P27" s="132"/>
    </row>
    <row r="28" spans="1:16" ht="15" customHeight="1">
      <c r="A28" s="13" t="s">
        <v>133</v>
      </c>
      <c r="B28" s="148">
        <v>20647</v>
      </c>
      <c r="C28" s="148">
        <v>163392</v>
      </c>
      <c r="D28" s="148">
        <v>4842</v>
      </c>
      <c r="E28" s="148">
        <v>232</v>
      </c>
      <c r="F28" s="148">
        <v>3266</v>
      </c>
      <c r="G28" s="148">
        <v>6583</v>
      </c>
      <c r="H28" s="148">
        <v>5705</v>
      </c>
      <c r="I28" s="148">
        <v>23342</v>
      </c>
      <c r="J28" s="148">
        <v>30</v>
      </c>
      <c r="K28" s="148">
        <v>157</v>
      </c>
      <c r="L28" s="148">
        <v>1670</v>
      </c>
      <c r="M28" s="148">
        <v>2000</v>
      </c>
      <c r="N28" s="148">
        <v>21428</v>
      </c>
      <c r="O28" s="148">
        <v>191986</v>
      </c>
      <c r="P28" s="148">
        <v>4940</v>
      </c>
    </row>
    <row r="29" spans="1:16" ht="15" customHeight="1">
      <c r="A29" s="13" t="s">
        <v>54</v>
      </c>
      <c r="B29" s="148">
        <v>93863</v>
      </c>
      <c r="C29" s="148">
        <v>2734150</v>
      </c>
      <c r="D29" s="148">
        <v>23738</v>
      </c>
      <c r="E29" s="148">
        <v>5886</v>
      </c>
      <c r="F29" s="148">
        <v>75931</v>
      </c>
      <c r="G29" s="148">
        <v>7222</v>
      </c>
      <c r="H29" s="148">
        <v>56759</v>
      </c>
      <c r="I29" s="148">
        <v>123949</v>
      </c>
      <c r="J29" s="148">
        <v>71</v>
      </c>
      <c r="K29" s="148">
        <v>1352</v>
      </c>
      <c r="L29" s="148">
        <v>9419</v>
      </c>
      <c r="M29" s="148">
        <v>673</v>
      </c>
      <c r="N29" s="148">
        <v>99345</v>
      </c>
      <c r="O29" s="148">
        <v>2942415</v>
      </c>
      <c r="P29" s="148">
        <v>23958</v>
      </c>
    </row>
    <row r="30" spans="1:16" ht="15" customHeight="1">
      <c r="A30" s="13" t="s">
        <v>36</v>
      </c>
      <c r="B30" s="148">
        <v>406672</v>
      </c>
      <c r="C30" s="148">
        <v>25133493</v>
      </c>
      <c r="D30" s="148">
        <v>55647</v>
      </c>
      <c r="E30" s="148">
        <v>54829</v>
      </c>
      <c r="F30" s="148">
        <v>1003524</v>
      </c>
      <c r="G30" s="148">
        <v>9485</v>
      </c>
      <c r="H30" s="148">
        <v>302004</v>
      </c>
      <c r="I30" s="148">
        <v>253978</v>
      </c>
      <c r="J30" s="148">
        <v>120</v>
      </c>
      <c r="K30" s="148">
        <v>9804</v>
      </c>
      <c r="L30" s="148">
        <v>55914</v>
      </c>
      <c r="M30" s="148">
        <v>396</v>
      </c>
      <c r="N30" s="148">
        <v>441900</v>
      </c>
      <c r="O30" s="148">
        <v>26446338</v>
      </c>
      <c r="P30" s="148">
        <v>54070</v>
      </c>
    </row>
    <row r="31" spans="1:16" ht="15" customHeight="1">
      <c r="A31" s="13" t="s">
        <v>37</v>
      </c>
      <c r="B31" s="148">
        <v>308853</v>
      </c>
      <c r="C31" s="148">
        <v>26136039</v>
      </c>
      <c r="D31" s="148">
        <v>70463</v>
      </c>
      <c r="E31" s="148">
        <v>48643</v>
      </c>
      <c r="F31" s="148">
        <v>1492230</v>
      </c>
      <c r="G31" s="148">
        <v>12173</v>
      </c>
      <c r="H31" s="148">
        <v>242630</v>
      </c>
      <c r="I31" s="148">
        <v>589529</v>
      </c>
      <c r="J31" s="148">
        <v>100</v>
      </c>
      <c r="K31" s="148">
        <v>16081</v>
      </c>
      <c r="L31" s="148">
        <v>118221</v>
      </c>
      <c r="M31" s="148">
        <v>534</v>
      </c>
      <c r="N31" s="148">
        <v>349281</v>
      </c>
      <c r="O31" s="148">
        <v>28335013</v>
      </c>
      <c r="P31" s="148">
        <v>65692</v>
      </c>
    </row>
    <row r="32" spans="1:16" ht="15" customHeight="1">
      <c r="A32" s="13" t="s">
        <v>38</v>
      </c>
      <c r="B32" s="148">
        <v>136340</v>
      </c>
      <c r="C32" s="148">
        <v>12885134</v>
      </c>
      <c r="D32" s="148">
        <v>72455</v>
      </c>
      <c r="E32" s="148">
        <v>22155</v>
      </c>
      <c r="F32" s="148">
        <v>853727</v>
      </c>
      <c r="G32" s="148">
        <v>15820</v>
      </c>
      <c r="H32" s="148">
        <v>112811</v>
      </c>
      <c r="I32" s="148">
        <v>532740</v>
      </c>
      <c r="J32" s="148">
        <v>112</v>
      </c>
      <c r="K32" s="148">
        <v>12387</v>
      </c>
      <c r="L32" s="148">
        <v>138409</v>
      </c>
      <c r="M32" s="148">
        <v>1102</v>
      </c>
      <c r="N32" s="148">
        <v>160830</v>
      </c>
      <c r="O32" s="148">
        <v>14407066</v>
      </c>
      <c r="P32" s="148">
        <v>65870</v>
      </c>
    </row>
    <row r="33" spans="1:16" s="10" customFormat="1" ht="15" customHeight="1">
      <c r="A33" s="13" t="s">
        <v>55</v>
      </c>
      <c r="B33" s="148">
        <v>24358</v>
      </c>
      <c r="C33" s="148">
        <v>2325883</v>
      </c>
      <c r="D33" s="148">
        <v>66595</v>
      </c>
      <c r="E33" s="148">
        <v>4679</v>
      </c>
      <c r="F33" s="148">
        <v>193314</v>
      </c>
      <c r="G33" s="148">
        <v>15355</v>
      </c>
      <c r="H33" s="148">
        <v>25785</v>
      </c>
      <c r="I33" s="148">
        <v>224451</v>
      </c>
      <c r="J33" s="148">
        <v>534</v>
      </c>
      <c r="K33" s="148">
        <v>6232</v>
      </c>
      <c r="L33" s="148">
        <v>127119</v>
      </c>
      <c r="M33" s="148">
        <v>6986</v>
      </c>
      <c r="N33" s="148">
        <v>33811</v>
      </c>
      <c r="O33" s="148">
        <v>2867409</v>
      </c>
      <c r="P33" s="148">
        <v>54637</v>
      </c>
    </row>
    <row r="34" spans="1:16" s="10" customFormat="1" ht="15" customHeight="1">
      <c r="A34" s="8" t="s">
        <v>4</v>
      </c>
      <c r="B34" s="150">
        <v>990737</v>
      </c>
      <c r="C34" s="150">
        <v>69371369</v>
      </c>
      <c r="D34" s="150">
        <v>57100</v>
      </c>
      <c r="E34" s="150">
        <v>136419</v>
      </c>
      <c r="F34" s="150">
        <v>3619610</v>
      </c>
      <c r="G34" s="150">
        <v>11187</v>
      </c>
      <c r="H34" s="150">
        <v>745695</v>
      </c>
      <c r="I34" s="150">
        <v>1743647</v>
      </c>
      <c r="J34" s="150">
        <v>109</v>
      </c>
      <c r="K34" s="150">
        <v>46004</v>
      </c>
      <c r="L34" s="150">
        <v>451972</v>
      </c>
      <c r="M34" s="150">
        <v>876</v>
      </c>
      <c r="N34" s="150">
        <v>1106594</v>
      </c>
      <c r="O34" s="150">
        <v>75189611</v>
      </c>
      <c r="P34" s="150">
        <v>54320</v>
      </c>
    </row>
    <row r="36" ht="15" customHeight="1">
      <c r="A36" s="5" t="s">
        <v>143</v>
      </c>
    </row>
    <row r="37" ht="15" customHeight="1">
      <c r="A37" s="5" t="s">
        <v>182</v>
      </c>
    </row>
    <row r="38" ht="15" customHeight="1">
      <c r="A38" s="5" t="s">
        <v>178</v>
      </c>
    </row>
    <row r="39" ht="15" customHeight="1">
      <c r="A39" s="5" t="s">
        <v>196</v>
      </c>
    </row>
    <row r="40" ht="15" customHeight="1">
      <c r="A40" s="122" t="s">
        <v>238</v>
      </c>
    </row>
    <row r="41" ht="15" customHeight="1">
      <c r="A41" s="12" t="s">
        <v>125</v>
      </c>
    </row>
    <row r="43" spans="1:2" ht="15" customHeight="1">
      <c r="A43" s="111" t="s">
        <v>207</v>
      </c>
      <c r="B43" s="111"/>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E35" sqref="E35"/>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3.2  "&amp;Contents!C17</f>
        <v>Table 3.2  Migrants, Sources of total income, By Sex and Age group–Family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2566</v>
      </c>
      <c r="C12" s="148">
        <v>23519</v>
      </c>
      <c r="D12" s="148">
        <v>5293</v>
      </c>
      <c r="E12" s="148">
        <v>54</v>
      </c>
      <c r="F12" s="148">
        <v>697</v>
      </c>
      <c r="G12" s="148">
        <v>12014</v>
      </c>
      <c r="H12" s="148">
        <v>509</v>
      </c>
      <c r="I12" s="148">
        <v>1601</v>
      </c>
      <c r="J12" s="148">
        <v>23</v>
      </c>
      <c r="K12" s="148">
        <v>17</v>
      </c>
      <c r="L12" s="148">
        <v>150</v>
      </c>
      <c r="M12" s="148">
        <v>3967</v>
      </c>
      <c r="N12" s="148">
        <v>2669</v>
      </c>
      <c r="O12" s="148">
        <v>26033</v>
      </c>
      <c r="P12" s="148">
        <v>5400</v>
      </c>
    </row>
    <row r="13" spans="1:16" ht="15" customHeight="1">
      <c r="A13" s="142" t="s">
        <v>54</v>
      </c>
      <c r="B13" s="148">
        <v>17572</v>
      </c>
      <c r="C13" s="148">
        <v>508373</v>
      </c>
      <c r="D13" s="148">
        <v>24397</v>
      </c>
      <c r="E13" s="148">
        <v>2193</v>
      </c>
      <c r="F13" s="148">
        <v>40459</v>
      </c>
      <c r="G13" s="148">
        <v>16861</v>
      </c>
      <c r="H13" s="148">
        <v>7861</v>
      </c>
      <c r="I13" s="148">
        <v>7987</v>
      </c>
      <c r="J13" s="148">
        <v>36</v>
      </c>
      <c r="K13" s="148">
        <v>179</v>
      </c>
      <c r="L13" s="148">
        <v>1392</v>
      </c>
      <c r="M13" s="148">
        <v>1529</v>
      </c>
      <c r="N13" s="148">
        <v>19238</v>
      </c>
      <c r="O13" s="148">
        <v>558414</v>
      </c>
      <c r="P13" s="148">
        <v>24671</v>
      </c>
    </row>
    <row r="14" spans="1:16" ht="15" customHeight="1">
      <c r="A14" s="142" t="s">
        <v>36</v>
      </c>
      <c r="B14" s="148">
        <v>62955</v>
      </c>
      <c r="C14" s="148">
        <v>3339749</v>
      </c>
      <c r="D14" s="148">
        <v>48532</v>
      </c>
      <c r="E14" s="148">
        <v>13944</v>
      </c>
      <c r="F14" s="148">
        <v>278118</v>
      </c>
      <c r="G14" s="148">
        <v>16664</v>
      </c>
      <c r="H14" s="148">
        <v>38327</v>
      </c>
      <c r="I14" s="148">
        <v>42247</v>
      </c>
      <c r="J14" s="148">
        <v>54</v>
      </c>
      <c r="K14" s="148">
        <v>1636</v>
      </c>
      <c r="L14" s="148">
        <v>13947</v>
      </c>
      <c r="M14" s="148">
        <v>823</v>
      </c>
      <c r="N14" s="148">
        <v>72100</v>
      </c>
      <c r="O14" s="148">
        <v>3674072</v>
      </c>
      <c r="P14" s="148">
        <v>45656</v>
      </c>
    </row>
    <row r="15" spans="1:16" ht="15" customHeight="1">
      <c r="A15" s="142" t="s">
        <v>37</v>
      </c>
      <c r="B15" s="148">
        <v>53267</v>
      </c>
      <c r="C15" s="148">
        <v>4261809</v>
      </c>
      <c r="D15" s="148">
        <v>65000</v>
      </c>
      <c r="E15" s="148">
        <v>12542</v>
      </c>
      <c r="F15" s="148">
        <v>369706</v>
      </c>
      <c r="G15" s="148">
        <v>18257</v>
      </c>
      <c r="H15" s="148">
        <v>35400</v>
      </c>
      <c r="I15" s="148">
        <v>122188</v>
      </c>
      <c r="J15" s="148">
        <v>65</v>
      </c>
      <c r="K15" s="148">
        <v>3041</v>
      </c>
      <c r="L15" s="148">
        <v>31149</v>
      </c>
      <c r="M15" s="148">
        <v>513</v>
      </c>
      <c r="N15" s="148">
        <v>62752</v>
      </c>
      <c r="O15" s="148">
        <v>4780541</v>
      </c>
      <c r="P15" s="148">
        <v>59652</v>
      </c>
    </row>
    <row r="16" spans="1:16" ht="15" customHeight="1">
      <c r="A16" s="142" t="s">
        <v>38</v>
      </c>
      <c r="B16" s="148">
        <v>20322</v>
      </c>
      <c r="C16" s="148">
        <v>1608485</v>
      </c>
      <c r="D16" s="148">
        <v>58435</v>
      </c>
      <c r="E16" s="148">
        <v>5243</v>
      </c>
      <c r="F16" s="148">
        <v>161643</v>
      </c>
      <c r="G16" s="148">
        <v>19910</v>
      </c>
      <c r="H16" s="148">
        <v>13910</v>
      </c>
      <c r="I16" s="148">
        <v>67076</v>
      </c>
      <c r="J16" s="148">
        <v>104</v>
      </c>
      <c r="K16" s="148">
        <v>1758</v>
      </c>
      <c r="L16" s="148">
        <v>26053</v>
      </c>
      <c r="M16" s="148">
        <v>1495</v>
      </c>
      <c r="N16" s="148">
        <v>25137</v>
      </c>
      <c r="O16" s="148">
        <v>1864199</v>
      </c>
      <c r="P16" s="148">
        <v>52114</v>
      </c>
    </row>
    <row r="17" spans="1:16" s="7" customFormat="1" ht="15" customHeight="1">
      <c r="A17" s="142" t="s">
        <v>55</v>
      </c>
      <c r="B17" s="148">
        <v>10483</v>
      </c>
      <c r="C17" s="148">
        <v>536928</v>
      </c>
      <c r="D17" s="148">
        <v>36721</v>
      </c>
      <c r="E17" s="148">
        <v>3027</v>
      </c>
      <c r="F17" s="148">
        <v>69443</v>
      </c>
      <c r="G17" s="148">
        <v>16534</v>
      </c>
      <c r="H17" s="148">
        <v>13320</v>
      </c>
      <c r="I17" s="148">
        <v>105906</v>
      </c>
      <c r="J17" s="148">
        <v>897</v>
      </c>
      <c r="K17" s="148">
        <v>5207</v>
      </c>
      <c r="L17" s="148">
        <v>169176</v>
      </c>
      <c r="M17" s="148">
        <v>21827</v>
      </c>
      <c r="N17" s="148">
        <v>19073</v>
      </c>
      <c r="O17" s="148">
        <v>884762</v>
      </c>
      <c r="P17" s="148">
        <v>30809</v>
      </c>
    </row>
    <row r="18" spans="1:16" s="7" customFormat="1" ht="15" customHeight="1">
      <c r="A18" s="143" t="s">
        <v>4</v>
      </c>
      <c r="B18" s="149">
        <v>167162</v>
      </c>
      <c r="C18" s="149">
        <v>10280655</v>
      </c>
      <c r="D18" s="149">
        <v>49848</v>
      </c>
      <c r="E18" s="149">
        <v>36999</v>
      </c>
      <c r="F18" s="149">
        <v>919993</v>
      </c>
      <c r="G18" s="149">
        <v>17707</v>
      </c>
      <c r="H18" s="149">
        <v>109327</v>
      </c>
      <c r="I18" s="149">
        <v>347516</v>
      </c>
      <c r="J18" s="149">
        <v>78</v>
      </c>
      <c r="K18" s="149">
        <v>11831</v>
      </c>
      <c r="L18" s="149">
        <v>241237</v>
      </c>
      <c r="M18" s="149">
        <v>6000</v>
      </c>
      <c r="N18" s="149">
        <v>200969</v>
      </c>
      <c r="O18" s="149">
        <v>11789922</v>
      </c>
      <c r="P18" s="149">
        <v>45562</v>
      </c>
    </row>
    <row r="19" spans="1:16" ht="15" customHeight="1">
      <c r="A19" s="144" t="s">
        <v>44</v>
      </c>
      <c r="B19" s="126"/>
      <c r="C19" s="126"/>
      <c r="D19" s="126"/>
      <c r="E19" s="132"/>
      <c r="F19" s="132"/>
      <c r="G19" s="132"/>
      <c r="H19" s="132"/>
      <c r="I19" s="132"/>
      <c r="J19" s="132"/>
      <c r="K19" s="132"/>
      <c r="L19" s="132"/>
      <c r="M19" s="132"/>
      <c r="N19" s="132"/>
      <c r="O19" s="132"/>
      <c r="P19" s="132"/>
    </row>
    <row r="20" spans="1:16" ht="15" customHeight="1">
      <c r="A20" s="142" t="s">
        <v>133</v>
      </c>
      <c r="B20" s="148">
        <v>2599</v>
      </c>
      <c r="C20" s="148">
        <v>19759</v>
      </c>
      <c r="D20" s="148">
        <v>4929</v>
      </c>
      <c r="E20" s="148">
        <v>22</v>
      </c>
      <c r="F20" s="148">
        <v>282</v>
      </c>
      <c r="G20" s="148">
        <v>4751</v>
      </c>
      <c r="H20" s="148">
        <v>576</v>
      </c>
      <c r="I20" s="148">
        <v>1626</v>
      </c>
      <c r="J20" s="148">
        <v>27</v>
      </c>
      <c r="K20" s="173"/>
      <c r="L20" s="173"/>
      <c r="M20" s="173"/>
      <c r="N20" s="148">
        <v>2675</v>
      </c>
      <c r="O20" s="148">
        <v>21663</v>
      </c>
      <c r="P20" s="148">
        <v>4991</v>
      </c>
    </row>
    <row r="21" spans="1:16" ht="15" customHeight="1">
      <c r="A21" s="142" t="s">
        <v>54</v>
      </c>
      <c r="B21" s="148">
        <v>25467</v>
      </c>
      <c r="C21" s="148">
        <v>620108</v>
      </c>
      <c r="D21" s="148">
        <v>20553</v>
      </c>
      <c r="E21" s="148">
        <v>1793</v>
      </c>
      <c r="F21" s="148">
        <v>25121</v>
      </c>
      <c r="G21" s="148">
        <v>10474</v>
      </c>
      <c r="H21" s="148">
        <v>12644</v>
      </c>
      <c r="I21" s="148">
        <v>19375</v>
      </c>
      <c r="J21" s="148">
        <v>51</v>
      </c>
      <c r="K21" s="148">
        <v>207</v>
      </c>
      <c r="L21" s="148">
        <v>1620</v>
      </c>
      <c r="M21" s="148">
        <v>1517</v>
      </c>
      <c r="N21" s="148">
        <v>27276</v>
      </c>
      <c r="O21" s="148">
        <v>666265</v>
      </c>
      <c r="P21" s="148">
        <v>20540</v>
      </c>
    </row>
    <row r="22" spans="1:16" ht="15" customHeight="1">
      <c r="A22" s="142" t="s">
        <v>36</v>
      </c>
      <c r="B22" s="148">
        <v>114102</v>
      </c>
      <c r="C22" s="148">
        <v>4382169</v>
      </c>
      <c r="D22" s="148">
        <v>34768</v>
      </c>
      <c r="E22" s="148">
        <v>14588</v>
      </c>
      <c r="F22" s="148">
        <v>224513</v>
      </c>
      <c r="G22" s="148">
        <v>9611</v>
      </c>
      <c r="H22" s="148">
        <v>77244</v>
      </c>
      <c r="I22" s="148">
        <v>174943</v>
      </c>
      <c r="J22" s="148">
        <v>86</v>
      </c>
      <c r="K22" s="148">
        <v>2445</v>
      </c>
      <c r="L22" s="148">
        <v>16723</v>
      </c>
      <c r="M22" s="148">
        <v>780</v>
      </c>
      <c r="N22" s="148">
        <v>129312</v>
      </c>
      <c r="O22" s="148">
        <v>4797603</v>
      </c>
      <c r="P22" s="148">
        <v>32538</v>
      </c>
    </row>
    <row r="23" spans="1:16" ht="15" customHeight="1">
      <c r="A23" s="142" t="s">
        <v>37</v>
      </c>
      <c r="B23" s="148">
        <v>68788</v>
      </c>
      <c r="C23" s="148">
        <v>3164148</v>
      </c>
      <c r="D23" s="148">
        <v>38755</v>
      </c>
      <c r="E23" s="148">
        <v>12101</v>
      </c>
      <c r="F23" s="148">
        <v>236136</v>
      </c>
      <c r="G23" s="148">
        <v>11364</v>
      </c>
      <c r="H23" s="148">
        <v>52846</v>
      </c>
      <c r="I23" s="148">
        <v>254648</v>
      </c>
      <c r="J23" s="148">
        <v>134</v>
      </c>
      <c r="K23" s="148">
        <v>3325</v>
      </c>
      <c r="L23" s="148">
        <v>22076</v>
      </c>
      <c r="M23" s="148">
        <v>551</v>
      </c>
      <c r="N23" s="148">
        <v>83101</v>
      </c>
      <c r="O23" s="148">
        <v>3676192</v>
      </c>
      <c r="P23" s="148">
        <v>35444</v>
      </c>
    </row>
    <row r="24" spans="1:16" ht="15" customHeight="1">
      <c r="A24" s="142" t="s">
        <v>38</v>
      </c>
      <c r="B24" s="148">
        <v>26586</v>
      </c>
      <c r="C24" s="148">
        <v>1178306</v>
      </c>
      <c r="D24" s="148">
        <v>37264</v>
      </c>
      <c r="E24" s="148">
        <v>5047</v>
      </c>
      <c r="F24" s="148">
        <v>94538</v>
      </c>
      <c r="G24" s="148">
        <v>13912</v>
      </c>
      <c r="H24" s="148">
        <v>20427</v>
      </c>
      <c r="I24" s="148">
        <v>102474</v>
      </c>
      <c r="J24" s="148">
        <v>224</v>
      </c>
      <c r="K24" s="148">
        <v>1800</v>
      </c>
      <c r="L24" s="148">
        <v>16228</v>
      </c>
      <c r="M24" s="148">
        <v>1359</v>
      </c>
      <c r="N24" s="148">
        <v>32973</v>
      </c>
      <c r="O24" s="148">
        <v>1392472</v>
      </c>
      <c r="P24" s="148">
        <v>33569</v>
      </c>
    </row>
    <row r="25" spans="1:16" s="7" customFormat="1" ht="15" customHeight="1">
      <c r="A25" s="142" t="s">
        <v>55</v>
      </c>
      <c r="B25" s="148">
        <v>12195</v>
      </c>
      <c r="C25" s="148">
        <v>427116</v>
      </c>
      <c r="D25" s="148">
        <v>28303</v>
      </c>
      <c r="E25" s="148">
        <v>2330</v>
      </c>
      <c r="F25" s="148">
        <v>39389</v>
      </c>
      <c r="G25" s="148">
        <v>13535</v>
      </c>
      <c r="H25" s="148">
        <v>16623</v>
      </c>
      <c r="I25" s="148">
        <v>201981</v>
      </c>
      <c r="J25" s="148">
        <v>1434</v>
      </c>
      <c r="K25" s="148">
        <v>4936</v>
      </c>
      <c r="L25" s="148">
        <v>96495</v>
      </c>
      <c r="M25" s="148">
        <v>11028</v>
      </c>
      <c r="N25" s="148">
        <v>22126</v>
      </c>
      <c r="O25" s="148">
        <v>752547</v>
      </c>
      <c r="P25" s="148">
        <v>22604</v>
      </c>
    </row>
    <row r="26" spans="1:16" s="7" customFormat="1" ht="15" customHeight="1">
      <c r="A26" s="143" t="s">
        <v>4</v>
      </c>
      <c r="B26" s="149">
        <v>249738</v>
      </c>
      <c r="C26" s="149">
        <v>9791574</v>
      </c>
      <c r="D26" s="149">
        <v>33734</v>
      </c>
      <c r="E26" s="149">
        <v>35883</v>
      </c>
      <c r="F26" s="149">
        <v>620687</v>
      </c>
      <c r="G26" s="149">
        <v>11048</v>
      </c>
      <c r="H26" s="149">
        <v>180359</v>
      </c>
      <c r="I26" s="149">
        <v>743160</v>
      </c>
      <c r="J26" s="149">
        <v>123</v>
      </c>
      <c r="K26" s="149">
        <v>12722</v>
      </c>
      <c r="L26" s="149">
        <v>152933</v>
      </c>
      <c r="M26" s="149">
        <v>3600</v>
      </c>
      <c r="N26" s="149">
        <v>297474</v>
      </c>
      <c r="O26" s="149">
        <v>11309184</v>
      </c>
      <c r="P26" s="149">
        <v>30785</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5167</v>
      </c>
      <c r="C28" s="148">
        <v>43351</v>
      </c>
      <c r="D28" s="148">
        <v>5106</v>
      </c>
      <c r="E28" s="148">
        <v>82</v>
      </c>
      <c r="F28" s="148">
        <v>1056</v>
      </c>
      <c r="G28" s="148">
        <v>11309</v>
      </c>
      <c r="H28" s="148">
        <v>1081</v>
      </c>
      <c r="I28" s="148">
        <v>3184</v>
      </c>
      <c r="J28" s="148">
        <v>25</v>
      </c>
      <c r="K28" s="148">
        <v>25</v>
      </c>
      <c r="L28" s="148">
        <v>200</v>
      </c>
      <c r="M28" s="148">
        <v>3978</v>
      </c>
      <c r="N28" s="148">
        <v>5348</v>
      </c>
      <c r="O28" s="148">
        <v>47702</v>
      </c>
      <c r="P28" s="148">
        <v>5160</v>
      </c>
    </row>
    <row r="29" spans="1:16" ht="15" customHeight="1">
      <c r="A29" s="13" t="s">
        <v>54</v>
      </c>
      <c r="B29" s="148">
        <v>43051</v>
      </c>
      <c r="C29" s="148">
        <v>1128459</v>
      </c>
      <c r="D29" s="148">
        <v>21929</v>
      </c>
      <c r="E29" s="148">
        <v>3990</v>
      </c>
      <c r="F29" s="148">
        <v>65587</v>
      </c>
      <c r="G29" s="148">
        <v>13731</v>
      </c>
      <c r="H29" s="148">
        <v>20510</v>
      </c>
      <c r="I29" s="148">
        <v>27558</v>
      </c>
      <c r="J29" s="148">
        <v>45</v>
      </c>
      <c r="K29" s="148">
        <v>388</v>
      </c>
      <c r="L29" s="148">
        <v>3101</v>
      </c>
      <c r="M29" s="148">
        <v>1529</v>
      </c>
      <c r="N29" s="148">
        <v>46527</v>
      </c>
      <c r="O29" s="148">
        <v>1224990</v>
      </c>
      <c r="P29" s="148">
        <v>22015</v>
      </c>
    </row>
    <row r="30" spans="1:16" ht="15" customHeight="1">
      <c r="A30" s="13" t="s">
        <v>36</v>
      </c>
      <c r="B30" s="148">
        <v>177084</v>
      </c>
      <c r="C30" s="148">
        <v>7722014</v>
      </c>
      <c r="D30" s="148">
        <v>39268</v>
      </c>
      <c r="E30" s="148">
        <v>28532</v>
      </c>
      <c r="F30" s="148">
        <v>502058</v>
      </c>
      <c r="G30" s="148">
        <v>12673</v>
      </c>
      <c r="H30" s="148">
        <v>115588</v>
      </c>
      <c r="I30" s="148">
        <v>216830</v>
      </c>
      <c r="J30" s="148">
        <v>74</v>
      </c>
      <c r="K30" s="148">
        <v>4076</v>
      </c>
      <c r="L30" s="148">
        <v>29645</v>
      </c>
      <c r="M30" s="148">
        <v>798</v>
      </c>
      <c r="N30" s="148">
        <v>201443</v>
      </c>
      <c r="O30" s="148">
        <v>8471656</v>
      </c>
      <c r="P30" s="148">
        <v>37086</v>
      </c>
    </row>
    <row r="31" spans="1:16" ht="15" customHeight="1">
      <c r="A31" s="13" t="s">
        <v>37</v>
      </c>
      <c r="B31" s="148">
        <v>122066</v>
      </c>
      <c r="C31" s="148">
        <v>7425043</v>
      </c>
      <c r="D31" s="148">
        <v>48526</v>
      </c>
      <c r="E31" s="148">
        <v>24642</v>
      </c>
      <c r="F31" s="148">
        <v>604731</v>
      </c>
      <c r="G31" s="148">
        <v>14630</v>
      </c>
      <c r="H31" s="148">
        <v>88254</v>
      </c>
      <c r="I31" s="148">
        <v>375760</v>
      </c>
      <c r="J31" s="148">
        <v>101</v>
      </c>
      <c r="K31" s="148">
        <v>6369</v>
      </c>
      <c r="L31" s="148">
        <v>53231</v>
      </c>
      <c r="M31" s="148">
        <v>531</v>
      </c>
      <c r="N31" s="148">
        <v>145860</v>
      </c>
      <c r="O31" s="148">
        <v>8454269</v>
      </c>
      <c r="P31" s="148">
        <v>44476</v>
      </c>
    </row>
    <row r="32" spans="1:16" ht="15" customHeight="1">
      <c r="A32" s="13" t="s">
        <v>38</v>
      </c>
      <c r="B32" s="148">
        <v>46907</v>
      </c>
      <c r="C32" s="148">
        <v>2786816</v>
      </c>
      <c r="D32" s="148">
        <v>44951</v>
      </c>
      <c r="E32" s="148">
        <v>10290</v>
      </c>
      <c r="F32" s="148">
        <v>257353</v>
      </c>
      <c r="G32" s="148">
        <v>16899</v>
      </c>
      <c r="H32" s="148">
        <v>34343</v>
      </c>
      <c r="I32" s="148">
        <v>168808</v>
      </c>
      <c r="J32" s="148">
        <v>167</v>
      </c>
      <c r="K32" s="148">
        <v>3560</v>
      </c>
      <c r="L32" s="148">
        <v>42407</v>
      </c>
      <c r="M32" s="148">
        <v>1428</v>
      </c>
      <c r="N32" s="148">
        <v>58121</v>
      </c>
      <c r="O32" s="148">
        <v>3255994</v>
      </c>
      <c r="P32" s="148">
        <v>40344</v>
      </c>
    </row>
    <row r="33" spans="1:16" ht="15" customHeight="1">
      <c r="A33" s="13" t="s">
        <v>55</v>
      </c>
      <c r="B33" s="148">
        <v>22679</v>
      </c>
      <c r="C33" s="148">
        <v>963992</v>
      </c>
      <c r="D33" s="148">
        <v>31852</v>
      </c>
      <c r="E33" s="148">
        <v>5351</v>
      </c>
      <c r="F33" s="148">
        <v>108735</v>
      </c>
      <c r="G33" s="148">
        <v>15060</v>
      </c>
      <c r="H33" s="148">
        <v>29943</v>
      </c>
      <c r="I33" s="148">
        <v>286390</v>
      </c>
      <c r="J33" s="148">
        <v>1166</v>
      </c>
      <c r="K33" s="148">
        <v>10141</v>
      </c>
      <c r="L33" s="148">
        <v>264901</v>
      </c>
      <c r="M33" s="148">
        <v>15314</v>
      </c>
      <c r="N33" s="148">
        <v>41200</v>
      </c>
      <c r="O33" s="148">
        <v>1643364</v>
      </c>
      <c r="P33" s="148">
        <v>25999</v>
      </c>
    </row>
    <row r="34" spans="1:16" s="10" customFormat="1" ht="15" customHeight="1">
      <c r="A34" s="8" t="s">
        <v>4</v>
      </c>
      <c r="B34" s="150">
        <v>416948</v>
      </c>
      <c r="C34" s="150">
        <v>20071096</v>
      </c>
      <c r="D34" s="150">
        <v>39338</v>
      </c>
      <c r="E34" s="150">
        <v>72886</v>
      </c>
      <c r="F34" s="150">
        <v>1540900</v>
      </c>
      <c r="G34" s="150">
        <v>14218</v>
      </c>
      <c r="H34" s="150">
        <v>289713</v>
      </c>
      <c r="I34" s="150">
        <v>1089208</v>
      </c>
      <c r="J34" s="150">
        <v>104</v>
      </c>
      <c r="K34" s="150">
        <v>24555</v>
      </c>
      <c r="L34" s="150">
        <v>392783</v>
      </c>
      <c r="M34" s="150">
        <v>4569</v>
      </c>
      <c r="N34" s="150">
        <v>498502</v>
      </c>
      <c r="O34" s="150">
        <v>23102418</v>
      </c>
      <c r="P34" s="150">
        <v>36356</v>
      </c>
    </row>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ht="15" customHeight="1">
      <c r="A43" s="111" t="s">
        <v>207</v>
      </c>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3.3  "&amp;Contents!C18</f>
        <v>Table 3.3  Migrants, Sources of total income, By Sex and Age group–Humanitarian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1635</v>
      </c>
      <c r="C12" s="148">
        <v>13113</v>
      </c>
      <c r="D12" s="148">
        <v>4547</v>
      </c>
      <c r="E12" s="148">
        <v>51</v>
      </c>
      <c r="F12" s="148">
        <v>905</v>
      </c>
      <c r="G12" s="148">
        <v>12596</v>
      </c>
      <c r="H12" s="148">
        <v>222</v>
      </c>
      <c r="I12" s="148">
        <v>1182</v>
      </c>
      <c r="J12" s="148">
        <v>13</v>
      </c>
      <c r="K12" s="173"/>
      <c r="L12" s="173"/>
      <c r="M12" s="173"/>
      <c r="N12" s="148">
        <v>1691</v>
      </c>
      <c r="O12" s="148">
        <v>15302</v>
      </c>
      <c r="P12" s="148">
        <v>4766</v>
      </c>
    </row>
    <row r="13" spans="1:16" ht="15" customHeight="1">
      <c r="A13" s="142" t="s">
        <v>54</v>
      </c>
      <c r="B13" s="148">
        <v>10619</v>
      </c>
      <c r="C13" s="148">
        <v>283863</v>
      </c>
      <c r="D13" s="148">
        <v>21992</v>
      </c>
      <c r="E13" s="148">
        <v>1993</v>
      </c>
      <c r="F13" s="148">
        <v>36904</v>
      </c>
      <c r="G13" s="148">
        <v>15846</v>
      </c>
      <c r="H13" s="148">
        <v>3622</v>
      </c>
      <c r="I13" s="148">
        <v>1691</v>
      </c>
      <c r="J13" s="148">
        <v>29</v>
      </c>
      <c r="K13" s="148">
        <v>90</v>
      </c>
      <c r="L13" s="148">
        <v>747</v>
      </c>
      <c r="M13" s="148">
        <v>3288</v>
      </c>
      <c r="N13" s="148">
        <v>11856</v>
      </c>
      <c r="O13" s="148">
        <v>323429</v>
      </c>
      <c r="P13" s="148">
        <v>23001</v>
      </c>
    </row>
    <row r="14" spans="1:16" ht="15" customHeight="1">
      <c r="A14" s="142" t="s">
        <v>36</v>
      </c>
      <c r="B14" s="148">
        <v>17615</v>
      </c>
      <c r="C14" s="148">
        <v>751687</v>
      </c>
      <c r="D14" s="148">
        <v>42110</v>
      </c>
      <c r="E14" s="148">
        <v>5395</v>
      </c>
      <c r="F14" s="148">
        <v>106967</v>
      </c>
      <c r="G14" s="148">
        <v>16864</v>
      </c>
      <c r="H14" s="148">
        <v>8214</v>
      </c>
      <c r="I14" s="148">
        <v>5773</v>
      </c>
      <c r="J14" s="148">
        <v>45</v>
      </c>
      <c r="K14" s="148">
        <v>360</v>
      </c>
      <c r="L14" s="148">
        <v>2880</v>
      </c>
      <c r="M14" s="148">
        <v>2983</v>
      </c>
      <c r="N14" s="148">
        <v>21200</v>
      </c>
      <c r="O14" s="148">
        <v>867133</v>
      </c>
      <c r="P14" s="148">
        <v>39207</v>
      </c>
    </row>
    <row r="15" spans="1:16" ht="15" customHeight="1">
      <c r="A15" s="142" t="s">
        <v>37</v>
      </c>
      <c r="B15" s="148">
        <v>11184</v>
      </c>
      <c r="C15" s="148">
        <v>486799</v>
      </c>
      <c r="D15" s="148">
        <v>42250</v>
      </c>
      <c r="E15" s="148">
        <v>4553</v>
      </c>
      <c r="F15" s="148">
        <v>102826</v>
      </c>
      <c r="G15" s="148">
        <v>19672</v>
      </c>
      <c r="H15" s="148">
        <v>5533</v>
      </c>
      <c r="I15" s="148">
        <v>8093</v>
      </c>
      <c r="J15" s="148">
        <v>58</v>
      </c>
      <c r="K15" s="148">
        <v>319</v>
      </c>
      <c r="L15" s="148">
        <v>2723</v>
      </c>
      <c r="M15" s="148">
        <v>3505</v>
      </c>
      <c r="N15" s="148">
        <v>14700</v>
      </c>
      <c r="O15" s="148">
        <v>600019</v>
      </c>
      <c r="P15" s="148">
        <v>37924</v>
      </c>
    </row>
    <row r="16" spans="1:16" ht="15" customHeight="1">
      <c r="A16" s="142" t="s">
        <v>38</v>
      </c>
      <c r="B16" s="148">
        <v>5323</v>
      </c>
      <c r="C16" s="148">
        <v>225236</v>
      </c>
      <c r="D16" s="148">
        <v>39894</v>
      </c>
      <c r="E16" s="148">
        <v>2203</v>
      </c>
      <c r="F16" s="148">
        <v>48230</v>
      </c>
      <c r="G16" s="148">
        <v>19365</v>
      </c>
      <c r="H16" s="148">
        <v>2607</v>
      </c>
      <c r="I16" s="148">
        <v>6112</v>
      </c>
      <c r="J16" s="148">
        <v>57</v>
      </c>
      <c r="K16" s="148">
        <v>192</v>
      </c>
      <c r="L16" s="148">
        <v>4687</v>
      </c>
      <c r="M16" s="148">
        <v>5000</v>
      </c>
      <c r="N16" s="148">
        <v>7257</v>
      </c>
      <c r="O16" s="148">
        <v>285047</v>
      </c>
      <c r="P16" s="148">
        <v>34232</v>
      </c>
    </row>
    <row r="17" spans="1:16" ht="15" customHeight="1">
      <c r="A17" s="142" t="s">
        <v>55</v>
      </c>
      <c r="B17" s="148">
        <v>1609</v>
      </c>
      <c r="C17" s="148">
        <v>65080</v>
      </c>
      <c r="D17" s="148">
        <v>37918</v>
      </c>
      <c r="E17" s="148">
        <v>614</v>
      </c>
      <c r="F17" s="148">
        <v>12415</v>
      </c>
      <c r="G17" s="148">
        <v>17556</v>
      </c>
      <c r="H17" s="148">
        <v>846</v>
      </c>
      <c r="I17" s="148">
        <v>1885</v>
      </c>
      <c r="J17" s="148">
        <v>97</v>
      </c>
      <c r="K17" s="148">
        <v>76</v>
      </c>
      <c r="L17" s="148">
        <v>821</v>
      </c>
      <c r="M17" s="148">
        <v>2297</v>
      </c>
      <c r="N17" s="148">
        <v>2200</v>
      </c>
      <c r="O17" s="148">
        <v>80595</v>
      </c>
      <c r="P17" s="148">
        <v>30314</v>
      </c>
    </row>
    <row r="18" spans="1:16" ht="15" customHeight="1">
      <c r="A18" s="143" t="s">
        <v>4</v>
      </c>
      <c r="B18" s="149">
        <v>47994</v>
      </c>
      <c r="C18" s="149">
        <v>1827512</v>
      </c>
      <c r="D18" s="149">
        <v>35851</v>
      </c>
      <c r="E18" s="149">
        <v>14807</v>
      </c>
      <c r="F18" s="149">
        <v>308592</v>
      </c>
      <c r="G18" s="149">
        <v>18102</v>
      </c>
      <c r="H18" s="149">
        <v>21043</v>
      </c>
      <c r="I18" s="149">
        <v>24437</v>
      </c>
      <c r="J18" s="149">
        <v>45</v>
      </c>
      <c r="K18" s="149">
        <v>1037</v>
      </c>
      <c r="L18" s="149">
        <v>11670</v>
      </c>
      <c r="M18" s="149">
        <v>3455</v>
      </c>
      <c r="N18" s="149">
        <v>58906</v>
      </c>
      <c r="O18" s="149">
        <v>2172814</v>
      </c>
      <c r="P18" s="149">
        <v>33223</v>
      </c>
    </row>
    <row r="19" spans="1:16" s="7" customFormat="1" ht="15" customHeight="1">
      <c r="A19" s="144" t="s">
        <v>44</v>
      </c>
      <c r="B19" s="126"/>
      <c r="C19" s="126"/>
      <c r="D19" s="126"/>
      <c r="E19" s="126"/>
      <c r="F19" s="126"/>
      <c r="G19" s="126"/>
      <c r="H19" s="126"/>
      <c r="I19" s="126"/>
      <c r="J19" s="126"/>
      <c r="K19" s="126"/>
      <c r="L19" s="126"/>
      <c r="M19" s="126"/>
      <c r="N19" s="126"/>
      <c r="O19" s="126"/>
      <c r="P19" s="126"/>
    </row>
    <row r="20" spans="1:16" s="7" customFormat="1" ht="15" customHeight="1">
      <c r="A20" s="142" t="s">
        <v>133</v>
      </c>
      <c r="B20" s="148">
        <v>1416</v>
      </c>
      <c r="C20" s="148">
        <v>9026</v>
      </c>
      <c r="D20" s="148">
        <v>4792</v>
      </c>
      <c r="E20" s="148">
        <v>15</v>
      </c>
      <c r="F20" s="148">
        <v>175</v>
      </c>
      <c r="G20" s="148">
        <v>15170</v>
      </c>
      <c r="H20" s="148">
        <v>174</v>
      </c>
      <c r="I20" s="148">
        <v>165</v>
      </c>
      <c r="J20" s="148">
        <v>15</v>
      </c>
      <c r="K20" s="173"/>
      <c r="L20" s="173"/>
      <c r="M20" s="173"/>
      <c r="N20" s="148">
        <v>1439</v>
      </c>
      <c r="O20" s="148">
        <v>9412</v>
      </c>
      <c r="P20" s="148">
        <v>4842</v>
      </c>
    </row>
    <row r="21" spans="1:16" ht="15" customHeight="1">
      <c r="A21" s="142" t="s">
        <v>54</v>
      </c>
      <c r="B21" s="148">
        <v>6407</v>
      </c>
      <c r="C21" s="148">
        <v>138062</v>
      </c>
      <c r="D21" s="148">
        <v>16891</v>
      </c>
      <c r="E21" s="148">
        <v>819</v>
      </c>
      <c r="F21" s="148">
        <v>14205</v>
      </c>
      <c r="G21" s="148">
        <v>13486</v>
      </c>
      <c r="H21" s="148">
        <v>2576</v>
      </c>
      <c r="I21" s="148">
        <v>1472</v>
      </c>
      <c r="J21" s="148">
        <v>33</v>
      </c>
      <c r="K21" s="148">
        <v>43</v>
      </c>
      <c r="L21" s="148">
        <v>271</v>
      </c>
      <c r="M21" s="148">
        <v>1426</v>
      </c>
      <c r="N21" s="148">
        <v>7069</v>
      </c>
      <c r="O21" s="148">
        <v>153949</v>
      </c>
      <c r="P21" s="148">
        <v>17456</v>
      </c>
    </row>
    <row r="22" spans="1:16" ht="15" customHeight="1">
      <c r="A22" s="142" t="s">
        <v>36</v>
      </c>
      <c r="B22" s="148">
        <v>7686</v>
      </c>
      <c r="C22" s="148">
        <v>279633</v>
      </c>
      <c r="D22" s="148">
        <v>33546</v>
      </c>
      <c r="E22" s="148">
        <v>2362</v>
      </c>
      <c r="F22" s="148">
        <v>34550</v>
      </c>
      <c r="G22" s="148">
        <v>10430</v>
      </c>
      <c r="H22" s="148">
        <v>4780</v>
      </c>
      <c r="I22" s="148">
        <v>1848</v>
      </c>
      <c r="J22" s="148">
        <v>53</v>
      </c>
      <c r="K22" s="148">
        <v>125</v>
      </c>
      <c r="L22" s="148">
        <v>5744</v>
      </c>
      <c r="M22" s="148">
        <v>2668</v>
      </c>
      <c r="N22" s="148">
        <v>9723</v>
      </c>
      <c r="O22" s="148">
        <v>322129</v>
      </c>
      <c r="P22" s="148">
        <v>27295</v>
      </c>
    </row>
    <row r="23" spans="1:16" ht="15" customHeight="1">
      <c r="A23" s="142" t="s">
        <v>37</v>
      </c>
      <c r="B23" s="148">
        <v>4832</v>
      </c>
      <c r="C23" s="148">
        <v>178177</v>
      </c>
      <c r="D23" s="148">
        <v>34181</v>
      </c>
      <c r="E23" s="148">
        <v>2379</v>
      </c>
      <c r="F23" s="148">
        <v>37382</v>
      </c>
      <c r="G23" s="148">
        <v>12875</v>
      </c>
      <c r="H23" s="148">
        <v>3340</v>
      </c>
      <c r="I23" s="148">
        <v>3739</v>
      </c>
      <c r="J23" s="148">
        <v>70</v>
      </c>
      <c r="K23" s="148">
        <v>117</v>
      </c>
      <c r="L23" s="148">
        <v>697</v>
      </c>
      <c r="M23" s="148">
        <v>1967</v>
      </c>
      <c r="N23" s="148">
        <v>6946</v>
      </c>
      <c r="O23" s="148">
        <v>219955</v>
      </c>
      <c r="P23" s="148">
        <v>25592</v>
      </c>
    </row>
    <row r="24" spans="1:16" ht="15" customHeight="1">
      <c r="A24" s="142" t="s">
        <v>38</v>
      </c>
      <c r="B24" s="148">
        <v>2904</v>
      </c>
      <c r="C24" s="148">
        <v>108208</v>
      </c>
      <c r="D24" s="148">
        <v>34983</v>
      </c>
      <c r="E24" s="148">
        <v>1065</v>
      </c>
      <c r="F24" s="148">
        <v>19531</v>
      </c>
      <c r="G24" s="148">
        <v>15211</v>
      </c>
      <c r="H24" s="148">
        <v>1813</v>
      </c>
      <c r="I24" s="148">
        <v>1876</v>
      </c>
      <c r="J24" s="148">
        <v>79</v>
      </c>
      <c r="K24" s="148">
        <v>73</v>
      </c>
      <c r="L24" s="148">
        <v>560</v>
      </c>
      <c r="M24" s="148">
        <v>2300</v>
      </c>
      <c r="N24" s="148">
        <v>3869</v>
      </c>
      <c r="O24" s="148">
        <v>130048</v>
      </c>
      <c r="P24" s="148">
        <v>28372</v>
      </c>
    </row>
    <row r="25" spans="1:16" ht="15" customHeight="1">
      <c r="A25" s="142" t="s">
        <v>55</v>
      </c>
      <c r="B25" s="148">
        <v>769</v>
      </c>
      <c r="C25" s="148">
        <v>28057</v>
      </c>
      <c r="D25" s="148">
        <v>35746</v>
      </c>
      <c r="E25" s="148">
        <v>241</v>
      </c>
      <c r="F25" s="148">
        <v>4501</v>
      </c>
      <c r="G25" s="148">
        <v>14985</v>
      </c>
      <c r="H25" s="148">
        <v>524</v>
      </c>
      <c r="I25" s="148">
        <v>1266</v>
      </c>
      <c r="J25" s="148">
        <v>117</v>
      </c>
      <c r="K25" s="148">
        <v>44</v>
      </c>
      <c r="L25" s="148">
        <v>740</v>
      </c>
      <c r="M25" s="148">
        <v>5459</v>
      </c>
      <c r="N25" s="148">
        <v>1043</v>
      </c>
      <c r="O25" s="148">
        <v>34986</v>
      </c>
      <c r="P25" s="148">
        <v>28890</v>
      </c>
    </row>
    <row r="26" spans="1:16" s="7" customFormat="1" ht="15" customHeight="1">
      <c r="A26" s="143" t="s">
        <v>4</v>
      </c>
      <c r="B26" s="149">
        <v>24022</v>
      </c>
      <c r="C26" s="149">
        <v>741438</v>
      </c>
      <c r="D26" s="149">
        <v>25581</v>
      </c>
      <c r="E26" s="149">
        <v>6879</v>
      </c>
      <c r="F26" s="149">
        <v>110335</v>
      </c>
      <c r="G26" s="149">
        <v>12622</v>
      </c>
      <c r="H26" s="149">
        <v>13203</v>
      </c>
      <c r="I26" s="149">
        <v>10092</v>
      </c>
      <c r="J26" s="149">
        <v>54</v>
      </c>
      <c r="K26" s="149">
        <v>404</v>
      </c>
      <c r="L26" s="149">
        <v>8440</v>
      </c>
      <c r="M26" s="149">
        <v>2483</v>
      </c>
      <c r="N26" s="149">
        <v>30087</v>
      </c>
      <c r="O26" s="149">
        <v>869511</v>
      </c>
      <c r="P26" s="149">
        <v>22429</v>
      </c>
    </row>
    <row r="27" spans="1:16" ht="15" customHeight="1">
      <c r="A27" s="3" t="s">
        <v>195</v>
      </c>
      <c r="B27" s="103"/>
      <c r="C27" s="103"/>
      <c r="D27" s="103"/>
      <c r="E27" s="103"/>
      <c r="F27" s="103"/>
      <c r="G27" s="103"/>
      <c r="H27" s="103"/>
      <c r="I27" s="103"/>
      <c r="J27" s="103"/>
      <c r="K27" s="103"/>
      <c r="L27" s="103"/>
      <c r="M27" s="125"/>
      <c r="N27" s="103"/>
      <c r="O27" s="103"/>
      <c r="P27" s="103"/>
    </row>
    <row r="28" spans="1:16" ht="15" customHeight="1">
      <c r="A28" s="142" t="s">
        <v>133</v>
      </c>
      <c r="B28" s="148">
        <v>3055</v>
      </c>
      <c r="C28" s="148">
        <v>22223</v>
      </c>
      <c r="D28" s="148">
        <v>4660</v>
      </c>
      <c r="E28" s="148">
        <v>67</v>
      </c>
      <c r="F28" s="148">
        <v>1105</v>
      </c>
      <c r="G28" s="148">
        <v>14032</v>
      </c>
      <c r="H28" s="148">
        <v>394</v>
      </c>
      <c r="I28" s="148">
        <v>1396</v>
      </c>
      <c r="J28" s="148">
        <v>13</v>
      </c>
      <c r="K28" s="173"/>
      <c r="L28" s="173"/>
      <c r="M28" s="173"/>
      <c r="N28" s="148">
        <v>3127</v>
      </c>
      <c r="O28" s="148">
        <v>24750</v>
      </c>
      <c r="P28" s="148">
        <v>4814</v>
      </c>
    </row>
    <row r="29" spans="1:16" ht="15" customHeight="1">
      <c r="A29" s="142" t="s">
        <v>54</v>
      </c>
      <c r="B29" s="148">
        <v>17027</v>
      </c>
      <c r="C29" s="148">
        <v>421634</v>
      </c>
      <c r="D29" s="148">
        <v>19822</v>
      </c>
      <c r="E29" s="148">
        <v>2816</v>
      </c>
      <c r="F29" s="148">
        <v>51209</v>
      </c>
      <c r="G29" s="148">
        <v>15128</v>
      </c>
      <c r="H29" s="148">
        <v>6200</v>
      </c>
      <c r="I29" s="148">
        <v>3229</v>
      </c>
      <c r="J29" s="148">
        <v>30</v>
      </c>
      <c r="K29" s="148">
        <v>130</v>
      </c>
      <c r="L29" s="148">
        <v>973</v>
      </c>
      <c r="M29" s="148">
        <v>2141</v>
      </c>
      <c r="N29" s="148">
        <v>18929</v>
      </c>
      <c r="O29" s="148">
        <v>477769</v>
      </c>
      <c r="P29" s="148">
        <v>20823</v>
      </c>
    </row>
    <row r="30" spans="1:16" ht="15" customHeight="1">
      <c r="A30" s="142" t="s">
        <v>36</v>
      </c>
      <c r="B30" s="148">
        <v>25307</v>
      </c>
      <c r="C30" s="148">
        <v>1031636</v>
      </c>
      <c r="D30" s="148">
        <v>39639</v>
      </c>
      <c r="E30" s="148">
        <v>7757</v>
      </c>
      <c r="F30" s="148">
        <v>141449</v>
      </c>
      <c r="G30" s="148">
        <v>14431</v>
      </c>
      <c r="H30" s="148">
        <v>12994</v>
      </c>
      <c r="I30" s="148">
        <v>7387</v>
      </c>
      <c r="J30" s="148">
        <v>48</v>
      </c>
      <c r="K30" s="148">
        <v>478</v>
      </c>
      <c r="L30" s="148">
        <v>8359</v>
      </c>
      <c r="M30" s="148">
        <v>2873</v>
      </c>
      <c r="N30" s="148">
        <v>30924</v>
      </c>
      <c r="O30" s="148">
        <v>1188608</v>
      </c>
      <c r="P30" s="148">
        <v>35819</v>
      </c>
    </row>
    <row r="31" spans="1:16" ht="15" customHeight="1">
      <c r="A31" s="142" t="s">
        <v>37</v>
      </c>
      <c r="B31" s="148">
        <v>16022</v>
      </c>
      <c r="C31" s="148">
        <v>665066</v>
      </c>
      <c r="D31" s="148">
        <v>39840</v>
      </c>
      <c r="E31" s="148">
        <v>6926</v>
      </c>
      <c r="F31" s="148">
        <v>140052</v>
      </c>
      <c r="G31" s="148">
        <v>16865</v>
      </c>
      <c r="H31" s="148">
        <v>8872</v>
      </c>
      <c r="I31" s="148">
        <v>11747</v>
      </c>
      <c r="J31" s="148">
        <v>62</v>
      </c>
      <c r="K31" s="148">
        <v>441</v>
      </c>
      <c r="L31" s="148">
        <v>3487</v>
      </c>
      <c r="M31" s="148">
        <v>2969</v>
      </c>
      <c r="N31" s="148">
        <v>21649</v>
      </c>
      <c r="O31" s="148">
        <v>820480</v>
      </c>
      <c r="P31" s="148">
        <v>34229</v>
      </c>
    </row>
    <row r="32" spans="1:16" ht="15" customHeight="1">
      <c r="A32" s="142" t="s">
        <v>38</v>
      </c>
      <c r="B32" s="148">
        <v>8225</v>
      </c>
      <c r="C32" s="148">
        <v>333103</v>
      </c>
      <c r="D32" s="148">
        <v>38327</v>
      </c>
      <c r="E32" s="148">
        <v>3264</v>
      </c>
      <c r="F32" s="148">
        <v>67839</v>
      </c>
      <c r="G32" s="148">
        <v>17902</v>
      </c>
      <c r="H32" s="148">
        <v>4420</v>
      </c>
      <c r="I32" s="148">
        <v>7785</v>
      </c>
      <c r="J32" s="148">
        <v>67</v>
      </c>
      <c r="K32" s="148">
        <v>268</v>
      </c>
      <c r="L32" s="148">
        <v>4987</v>
      </c>
      <c r="M32" s="148">
        <v>4001</v>
      </c>
      <c r="N32" s="148">
        <v>11128</v>
      </c>
      <c r="O32" s="148">
        <v>415127</v>
      </c>
      <c r="P32" s="148">
        <v>32113</v>
      </c>
    </row>
    <row r="33" spans="1:16" s="10" customFormat="1" ht="15" customHeight="1">
      <c r="A33" s="142" t="s">
        <v>55</v>
      </c>
      <c r="B33" s="148">
        <v>2375</v>
      </c>
      <c r="C33" s="148">
        <v>93185</v>
      </c>
      <c r="D33" s="148">
        <v>37226</v>
      </c>
      <c r="E33" s="148">
        <v>852</v>
      </c>
      <c r="F33" s="148">
        <v>17083</v>
      </c>
      <c r="G33" s="148">
        <v>16549</v>
      </c>
      <c r="H33" s="148">
        <v>1368</v>
      </c>
      <c r="I33" s="148">
        <v>3145</v>
      </c>
      <c r="J33" s="148">
        <v>105</v>
      </c>
      <c r="K33" s="148">
        <v>120</v>
      </c>
      <c r="L33" s="148">
        <v>1456</v>
      </c>
      <c r="M33" s="148">
        <v>3883</v>
      </c>
      <c r="N33" s="148">
        <v>3235</v>
      </c>
      <c r="O33" s="148">
        <v>115484</v>
      </c>
      <c r="P33" s="148">
        <v>29855</v>
      </c>
    </row>
    <row r="34" spans="1:16" s="10" customFormat="1" ht="15" customHeight="1">
      <c r="A34" s="178" t="s">
        <v>4</v>
      </c>
      <c r="B34" s="150">
        <v>72010</v>
      </c>
      <c r="C34" s="150">
        <v>2569315</v>
      </c>
      <c r="D34" s="150">
        <v>32180</v>
      </c>
      <c r="E34" s="150">
        <v>21690</v>
      </c>
      <c r="F34" s="150">
        <v>418862</v>
      </c>
      <c r="G34" s="150">
        <v>16000</v>
      </c>
      <c r="H34" s="150">
        <v>34253</v>
      </c>
      <c r="I34" s="150">
        <v>34924</v>
      </c>
      <c r="J34" s="150">
        <v>48</v>
      </c>
      <c r="K34" s="150">
        <v>1439</v>
      </c>
      <c r="L34" s="150">
        <v>18965</v>
      </c>
      <c r="M34" s="150">
        <v>3120</v>
      </c>
      <c r="N34" s="150">
        <v>88996</v>
      </c>
      <c r="O34" s="150">
        <v>3041418</v>
      </c>
      <c r="P34" s="150">
        <v>29305</v>
      </c>
    </row>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spans="1:2" ht="15" customHeight="1">
      <c r="A43" s="111" t="s">
        <v>207</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3.xml><?xml version="1.0" encoding="utf-8"?>
<worksheet xmlns="http://schemas.openxmlformats.org/spreadsheetml/2006/main" xmlns:r="http://schemas.openxmlformats.org/officeDocument/2006/relationships">
  <sheetPr>
    <tabColor theme="0" tint="-0.1499900072813034"/>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3.4  "&amp;Contents!C19</f>
        <v>Table 3.4  Migrants, Sources of total income, By Sex and Age group–Provisional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228</v>
      </c>
      <c r="C12" s="148">
        <v>1868</v>
      </c>
      <c r="D12" s="148">
        <v>4533</v>
      </c>
      <c r="E12" s="173"/>
      <c r="F12" s="173"/>
      <c r="G12" s="173"/>
      <c r="H12" s="148">
        <v>77</v>
      </c>
      <c r="I12" s="148">
        <v>45</v>
      </c>
      <c r="J12" s="148">
        <v>18</v>
      </c>
      <c r="K12" s="173"/>
      <c r="L12" s="173"/>
      <c r="M12" s="173"/>
      <c r="N12" s="148">
        <v>241</v>
      </c>
      <c r="O12" s="148">
        <v>1997</v>
      </c>
      <c r="P12" s="148">
        <v>4502</v>
      </c>
    </row>
    <row r="13" spans="1:16" ht="15" customHeight="1">
      <c r="A13" s="142" t="s">
        <v>54</v>
      </c>
      <c r="B13" s="148">
        <v>21884</v>
      </c>
      <c r="C13" s="148">
        <v>396549</v>
      </c>
      <c r="D13" s="148">
        <v>15017</v>
      </c>
      <c r="E13" s="148">
        <v>2872</v>
      </c>
      <c r="F13" s="148">
        <v>36494</v>
      </c>
      <c r="G13" s="148">
        <v>10892</v>
      </c>
      <c r="H13" s="148">
        <v>10179</v>
      </c>
      <c r="I13" s="148">
        <v>4881</v>
      </c>
      <c r="J13" s="148">
        <v>30</v>
      </c>
      <c r="K13" s="148">
        <v>135</v>
      </c>
      <c r="L13" s="148">
        <v>1433</v>
      </c>
      <c r="M13" s="148">
        <v>5220</v>
      </c>
      <c r="N13" s="148">
        <v>23659</v>
      </c>
      <c r="O13" s="148">
        <v>439306</v>
      </c>
      <c r="P13" s="148">
        <v>16200</v>
      </c>
    </row>
    <row r="14" spans="1:16" ht="15" customHeight="1">
      <c r="A14" s="142" t="s">
        <v>36</v>
      </c>
      <c r="B14" s="148">
        <v>20336</v>
      </c>
      <c r="C14" s="148">
        <v>543685</v>
      </c>
      <c r="D14" s="148">
        <v>22973</v>
      </c>
      <c r="E14" s="148">
        <v>3903</v>
      </c>
      <c r="F14" s="148">
        <v>54876</v>
      </c>
      <c r="G14" s="148">
        <v>11778</v>
      </c>
      <c r="H14" s="148">
        <v>9846</v>
      </c>
      <c r="I14" s="148">
        <v>4258</v>
      </c>
      <c r="J14" s="148">
        <v>39</v>
      </c>
      <c r="K14" s="148">
        <v>249</v>
      </c>
      <c r="L14" s="148">
        <v>3422</v>
      </c>
      <c r="M14" s="148">
        <v>7123</v>
      </c>
      <c r="N14" s="148">
        <v>22373</v>
      </c>
      <c r="O14" s="148">
        <v>606256</v>
      </c>
      <c r="P14" s="148">
        <v>23384</v>
      </c>
    </row>
    <row r="15" spans="1:16" ht="15" customHeight="1">
      <c r="A15" s="142" t="s">
        <v>37</v>
      </c>
      <c r="B15" s="148">
        <v>2240</v>
      </c>
      <c r="C15" s="148">
        <v>77009</v>
      </c>
      <c r="D15" s="148">
        <v>31400</v>
      </c>
      <c r="E15" s="148">
        <v>497</v>
      </c>
      <c r="F15" s="148">
        <v>7706</v>
      </c>
      <c r="G15" s="148">
        <v>11123</v>
      </c>
      <c r="H15" s="148">
        <v>1140</v>
      </c>
      <c r="I15" s="148">
        <v>690</v>
      </c>
      <c r="J15" s="148">
        <v>54</v>
      </c>
      <c r="K15" s="148">
        <v>30</v>
      </c>
      <c r="L15" s="148">
        <v>1234</v>
      </c>
      <c r="M15" s="148">
        <v>2000</v>
      </c>
      <c r="N15" s="148">
        <v>2500</v>
      </c>
      <c r="O15" s="148">
        <v>86412</v>
      </c>
      <c r="P15" s="148">
        <v>30985</v>
      </c>
    </row>
    <row r="16" spans="1:16" ht="15" customHeight="1">
      <c r="A16" s="142" t="s">
        <v>38</v>
      </c>
      <c r="B16" s="148">
        <v>227</v>
      </c>
      <c r="C16" s="148">
        <v>8902</v>
      </c>
      <c r="D16" s="148">
        <v>37394</v>
      </c>
      <c r="E16" s="148">
        <v>44</v>
      </c>
      <c r="F16" s="148">
        <v>1056</v>
      </c>
      <c r="G16" s="148">
        <v>11450</v>
      </c>
      <c r="H16" s="148">
        <v>132</v>
      </c>
      <c r="I16" s="148">
        <v>91</v>
      </c>
      <c r="J16" s="148">
        <v>64</v>
      </c>
      <c r="K16" s="173"/>
      <c r="L16" s="173"/>
      <c r="M16" s="173"/>
      <c r="N16" s="148">
        <v>256</v>
      </c>
      <c r="O16" s="148">
        <v>10298</v>
      </c>
      <c r="P16" s="148">
        <v>35382</v>
      </c>
    </row>
    <row r="17" spans="1:16" s="7" customFormat="1" ht="15" customHeight="1">
      <c r="A17" s="142" t="s">
        <v>55</v>
      </c>
      <c r="B17" s="148">
        <v>11</v>
      </c>
      <c r="C17" s="148">
        <v>240</v>
      </c>
      <c r="D17" s="148">
        <v>21400</v>
      </c>
      <c r="E17" s="173"/>
      <c r="F17" s="173"/>
      <c r="G17" s="173"/>
      <c r="H17" s="173"/>
      <c r="I17" s="173"/>
      <c r="J17" s="173"/>
      <c r="K17" s="173"/>
      <c r="L17" s="173"/>
      <c r="M17" s="173"/>
      <c r="N17" s="148">
        <v>15</v>
      </c>
      <c r="O17" s="148">
        <v>385</v>
      </c>
      <c r="P17" s="148">
        <v>21654</v>
      </c>
    </row>
    <row r="18" spans="1:16" s="7" customFormat="1" ht="15" customHeight="1">
      <c r="A18" s="143" t="s">
        <v>4</v>
      </c>
      <c r="B18" s="149">
        <v>44929</v>
      </c>
      <c r="C18" s="149">
        <v>1028245</v>
      </c>
      <c r="D18" s="149">
        <v>19036</v>
      </c>
      <c r="E18" s="149">
        <v>7323</v>
      </c>
      <c r="F18" s="149">
        <v>100092</v>
      </c>
      <c r="G18" s="149">
        <v>11267</v>
      </c>
      <c r="H18" s="149">
        <v>21376</v>
      </c>
      <c r="I18" s="149">
        <v>9772</v>
      </c>
      <c r="J18" s="149">
        <v>35</v>
      </c>
      <c r="K18" s="149">
        <v>420</v>
      </c>
      <c r="L18" s="149">
        <v>6052</v>
      </c>
      <c r="M18" s="149">
        <v>5820</v>
      </c>
      <c r="N18" s="149">
        <v>49039</v>
      </c>
      <c r="O18" s="149">
        <v>1143436</v>
      </c>
      <c r="P18" s="149">
        <v>20069</v>
      </c>
    </row>
    <row r="19" spans="1:16" ht="15" customHeight="1">
      <c r="A19" s="144" t="s">
        <v>44</v>
      </c>
      <c r="B19" s="132"/>
      <c r="C19" s="132"/>
      <c r="D19" s="132"/>
      <c r="E19" s="132"/>
      <c r="F19" s="132"/>
      <c r="G19" s="132"/>
      <c r="H19" s="132"/>
      <c r="I19" s="132"/>
      <c r="J19" s="132"/>
      <c r="K19" s="132"/>
      <c r="L19" s="132"/>
      <c r="M19" s="132"/>
      <c r="N19" s="132"/>
      <c r="O19" s="132"/>
      <c r="P19" s="132"/>
    </row>
    <row r="20" spans="1:16" ht="15" customHeight="1">
      <c r="A20" s="142" t="s">
        <v>133</v>
      </c>
      <c r="B20" s="148">
        <v>179</v>
      </c>
      <c r="C20" s="148">
        <v>1114</v>
      </c>
      <c r="D20" s="148">
        <v>3563</v>
      </c>
      <c r="E20" s="173"/>
      <c r="F20" s="173"/>
      <c r="G20" s="173"/>
      <c r="H20" s="148">
        <v>48</v>
      </c>
      <c r="I20" s="148">
        <v>62</v>
      </c>
      <c r="J20" s="148">
        <v>36</v>
      </c>
      <c r="K20" s="173"/>
      <c r="L20" s="173"/>
      <c r="M20" s="173"/>
      <c r="N20" s="148">
        <v>195</v>
      </c>
      <c r="O20" s="148">
        <v>1217</v>
      </c>
      <c r="P20" s="148">
        <v>3229</v>
      </c>
    </row>
    <row r="21" spans="1:16" ht="15" customHeight="1">
      <c r="A21" s="142" t="s">
        <v>54</v>
      </c>
      <c r="B21" s="148">
        <v>15437</v>
      </c>
      <c r="C21" s="148">
        <v>233268</v>
      </c>
      <c r="D21" s="148">
        <v>11104</v>
      </c>
      <c r="E21" s="148">
        <v>758</v>
      </c>
      <c r="F21" s="148">
        <v>7590</v>
      </c>
      <c r="G21" s="148">
        <v>8755</v>
      </c>
      <c r="H21" s="148">
        <v>7463</v>
      </c>
      <c r="I21" s="148">
        <v>4745</v>
      </c>
      <c r="J21" s="148">
        <v>55</v>
      </c>
      <c r="K21" s="148">
        <v>65</v>
      </c>
      <c r="L21" s="148">
        <v>219</v>
      </c>
      <c r="M21" s="148">
        <v>990</v>
      </c>
      <c r="N21" s="148">
        <v>16475</v>
      </c>
      <c r="O21" s="148">
        <v>246038</v>
      </c>
      <c r="P21" s="148">
        <v>10888</v>
      </c>
    </row>
    <row r="22" spans="1:16" ht="15" customHeight="1">
      <c r="A22" s="142" t="s">
        <v>36</v>
      </c>
      <c r="B22" s="148">
        <v>14270</v>
      </c>
      <c r="C22" s="148">
        <v>320909</v>
      </c>
      <c r="D22" s="148">
        <v>18590</v>
      </c>
      <c r="E22" s="148">
        <v>1281</v>
      </c>
      <c r="F22" s="148">
        <v>14994</v>
      </c>
      <c r="G22" s="148">
        <v>9610</v>
      </c>
      <c r="H22" s="148">
        <v>7667</v>
      </c>
      <c r="I22" s="148">
        <v>3570</v>
      </c>
      <c r="J22" s="148">
        <v>58</v>
      </c>
      <c r="K22" s="148">
        <v>78</v>
      </c>
      <c r="L22" s="148">
        <v>371</v>
      </c>
      <c r="M22" s="148">
        <v>1080</v>
      </c>
      <c r="N22" s="148">
        <v>15197</v>
      </c>
      <c r="O22" s="148">
        <v>339879</v>
      </c>
      <c r="P22" s="148">
        <v>18851</v>
      </c>
    </row>
    <row r="23" spans="1:16" ht="15" customHeight="1">
      <c r="A23" s="142" t="s">
        <v>37</v>
      </c>
      <c r="B23" s="148">
        <v>1622</v>
      </c>
      <c r="C23" s="148">
        <v>48378</v>
      </c>
      <c r="D23" s="148">
        <v>26312</v>
      </c>
      <c r="E23" s="148">
        <v>129</v>
      </c>
      <c r="F23" s="148">
        <v>1992</v>
      </c>
      <c r="G23" s="148">
        <v>11416</v>
      </c>
      <c r="H23" s="148">
        <v>879</v>
      </c>
      <c r="I23" s="148">
        <v>730</v>
      </c>
      <c r="J23" s="148">
        <v>63</v>
      </c>
      <c r="K23" s="148">
        <v>23</v>
      </c>
      <c r="L23" s="148">
        <v>61</v>
      </c>
      <c r="M23" s="148">
        <v>253</v>
      </c>
      <c r="N23" s="148">
        <v>1725</v>
      </c>
      <c r="O23" s="148">
        <v>51174</v>
      </c>
      <c r="P23" s="148">
        <v>25895</v>
      </c>
    </row>
    <row r="24" spans="1:16" ht="15" customHeight="1">
      <c r="A24" s="142" t="s">
        <v>38</v>
      </c>
      <c r="B24" s="148">
        <v>127</v>
      </c>
      <c r="C24" s="148">
        <v>4661</v>
      </c>
      <c r="D24" s="148">
        <v>32324</v>
      </c>
      <c r="E24" s="148">
        <v>18</v>
      </c>
      <c r="F24" s="148">
        <v>341</v>
      </c>
      <c r="G24" s="148">
        <v>16441</v>
      </c>
      <c r="H24" s="148">
        <v>77</v>
      </c>
      <c r="I24" s="148">
        <v>117</v>
      </c>
      <c r="J24" s="148">
        <v>153</v>
      </c>
      <c r="K24" s="173"/>
      <c r="L24" s="173"/>
      <c r="M24" s="173"/>
      <c r="N24" s="148">
        <v>136</v>
      </c>
      <c r="O24" s="148">
        <v>5014</v>
      </c>
      <c r="P24" s="148">
        <v>33434</v>
      </c>
    </row>
    <row r="25" spans="1:16" s="7" customFormat="1" ht="15" customHeight="1">
      <c r="A25" s="142" t="s">
        <v>55</v>
      </c>
      <c r="B25" s="173"/>
      <c r="C25" s="173"/>
      <c r="D25" s="173"/>
      <c r="E25" s="173"/>
      <c r="F25" s="173"/>
      <c r="G25" s="173"/>
      <c r="H25" s="173"/>
      <c r="I25" s="173"/>
      <c r="J25" s="173"/>
      <c r="K25" s="173"/>
      <c r="L25" s="173"/>
      <c r="M25" s="173"/>
      <c r="N25" s="173"/>
      <c r="O25" s="173"/>
      <c r="P25" s="173"/>
    </row>
    <row r="26" spans="1:16" s="7" customFormat="1" ht="15" customHeight="1">
      <c r="A26" s="143" t="s">
        <v>4</v>
      </c>
      <c r="B26" s="149">
        <v>31640</v>
      </c>
      <c r="C26" s="149">
        <v>608269</v>
      </c>
      <c r="D26" s="149">
        <v>14918</v>
      </c>
      <c r="E26" s="149">
        <v>2196</v>
      </c>
      <c r="F26" s="149">
        <v>25323</v>
      </c>
      <c r="G26" s="149">
        <v>9368</v>
      </c>
      <c r="H26" s="149">
        <v>16140</v>
      </c>
      <c r="I26" s="149">
        <v>9267</v>
      </c>
      <c r="J26" s="149">
        <v>57</v>
      </c>
      <c r="K26" s="149">
        <v>161</v>
      </c>
      <c r="L26" s="149">
        <v>652</v>
      </c>
      <c r="M26" s="149">
        <v>825</v>
      </c>
      <c r="N26" s="149">
        <v>33731</v>
      </c>
      <c r="O26" s="149">
        <v>643537</v>
      </c>
      <c r="P26" s="149">
        <v>15015</v>
      </c>
    </row>
    <row r="27" spans="1:16" ht="15" customHeight="1">
      <c r="A27" s="3" t="s">
        <v>195</v>
      </c>
      <c r="B27" s="103"/>
      <c r="C27" s="103"/>
      <c r="D27" s="103"/>
      <c r="E27" s="103"/>
      <c r="F27" s="103"/>
      <c r="G27" s="103"/>
      <c r="H27" s="115"/>
      <c r="I27" s="103"/>
      <c r="J27" s="103"/>
      <c r="K27" s="103"/>
      <c r="L27" s="103"/>
      <c r="M27" s="103"/>
      <c r="N27" s="103"/>
      <c r="O27" s="103"/>
      <c r="P27" s="103"/>
    </row>
    <row r="28" spans="1:16" ht="15" customHeight="1">
      <c r="A28" s="142" t="s">
        <v>133</v>
      </c>
      <c r="B28" s="148">
        <v>407</v>
      </c>
      <c r="C28" s="148">
        <v>2987</v>
      </c>
      <c r="D28" s="148">
        <v>4245</v>
      </c>
      <c r="E28" s="148">
        <v>11</v>
      </c>
      <c r="F28" s="148">
        <v>75</v>
      </c>
      <c r="G28" s="148">
        <v>5813</v>
      </c>
      <c r="H28" s="148">
        <v>128</v>
      </c>
      <c r="I28" s="148">
        <v>99</v>
      </c>
      <c r="J28" s="148">
        <v>24</v>
      </c>
      <c r="K28" s="173"/>
      <c r="L28" s="173"/>
      <c r="M28" s="173"/>
      <c r="N28" s="148">
        <v>435</v>
      </c>
      <c r="O28" s="148">
        <v>3171</v>
      </c>
      <c r="P28" s="148">
        <v>4137</v>
      </c>
    </row>
    <row r="29" spans="1:16" ht="15" customHeight="1">
      <c r="A29" s="142" t="s">
        <v>54</v>
      </c>
      <c r="B29" s="148">
        <v>37323</v>
      </c>
      <c r="C29" s="148">
        <v>629805</v>
      </c>
      <c r="D29" s="148">
        <v>13333</v>
      </c>
      <c r="E29" s="148">
        <v>3633</v>
      </c>
      <c r="F29" s="148">
        <v>44105</v>
      </c>
      <c r="G29" s="148">
        <v>10400</v>
      </c>
      <c r="H29" s="148">
        <v>17645</v>
      </c>
      <c r="I29" s="148">
        <v>9615</v>
      </c>
      <c r="J29" s="148">
        <v>39</v>
      </c>
      <c r="K29" s="148">
        <v>199</v>
      </c>
      <c r="L29" s="148">
        <v>1677</v>
      </c>
      <c r="M29" s="148">
        <v>3230</v>
      </c>
      <c r="N29" s="148">
        <v>40129</v>
      </c>
      <c r="O29" s="148">
        <v>685125</v>
      </c>
      <c r="P29" s="148">
        <v>13994</v>
      </c>
    </row>
    <row r="30" spans="1:16" ht="15" customHeight="1">
      <c r="A30" s="142" t="s">
        <v>36</v>
      </c>
      <c r="B30" s="148">
        <v>34605</v>
      </c>
      <c r="C30" s="148">
        <v>864084</v>
      </c>
      <c r="D30" s="148">
        <v>21024</v>
      </c>
      <c r="E30" s="148">
        <v>5191</v>
      </c>
      <c r="F30" s="148">
        <v>70085</v>
      </c>
      <c r="G30" s="148">
        <v>11105</v>
      </c>
      <c r="H30" s="148">
        <v>17516</v>
      </c>
      <c r="I30" s="148">
        <v>7881</v>
      </c>
      <c r="J30" s="148">
        <v>46</v>
      </c>
      <c r="K30" s="148">
        <v>321</v>
      </c>
      <c r="L30" s="148">
        <v>3717</v>
      </c>
      <c r="M30" s="148">
        <v>5187</v>
      </c>
      <c r="N30" s="148">
        <v>37574</v>
      </c>
      <c r="O30" s="148">
        <v>946390</v>
      </c>
      <c r="P30" s="148">
        <v>21330</v>
      </c>
    </row>
    <row r="31" spans="1:16" ht="15" customHeight="1">
      <c r="A31" s="142" t="s">
        <v>37</v>
      </c>
      <c r="B31" s="148">
        <v>3860</v>
      </c>
      <c r="C31" s="148">
        <v>125434</v>
      </c>
      <c r="D31" s="148">
        <v>28928</v>
      </c>
      <c r="E31" s="148">
        <v>627</v>
      </c>
      <c r="F31" s="148">
        <v>9721</v>
      </c>
      <c r="G31" s="148">
        <v>11170</v>
      </c>
      <c r="H31" s="148">
        <v>2016</v>
      </c>
      <c r="I31" s="148">
        <v>1346</v>
      </c>
      <c r="J31" s="148">
        <v>58</v>
      </c>
      <c r="K31" s="148">
        <v>47</v>
      </c>
      <c r="L31" s="148">
        <v>1110</v>
      </c>
      <c r="M31" s="148">
        <v>1000</v>
      </c>
      <c r="N31" s="148">
        <v>4225</v>
      </c>
      <c r="O31" s="148">
        <v>137783</v>
      </c>
      <c r="P31" s="148">
        <v>28756</v>
      </c>
    </row>
    <row r="32" spans="1:16" ht="15" customHeight="1">
      <c r="A32" s="142" t="s">
        <v>38</v>
      </c>
      <c r="B32" s="148">
        <v>350</v>
      </c>
      <c r="C32" s="148">
        <v>13382</v>
      </c>
      <c r="D32" s="148">
        <v>35526</v>
      </c>
      <c r="E32" s="148">
        <v>63</v>
      </c>
      <c r="F32" s="148">
        <v>1433</v>
      </c>
      <c r="G32" s="148">
        <v>12751</v>
      </c>
      <c r="H32" s="148">
        <v>210</v>
      </c>
      <c r="I32" s="148">
        <v>200</v>
      </c>
      <c r="J32" s="148">
        <v>76</v>
      </c>
      <c r="K32" s="173"/>
      <c r="L32" s="173"/>
      <c r="M32" s="173"/>
      <c r="N32" s="148">
        <v>394</v>
      </c>
      <c r="O32" s="148">
        <v>15346</v>
      </c>
      <c r="P32" s="148">
        <v>34895</v>
      </c>
    </row>
    <row r="33" spans="1:16" s="10" customFormat="1" ht="15" customHeight="1">
      <c r="A33" s="142" t="s">
        <v>55</v>
      </c>
      <c r="B33" s="148">
        <v>14</v>
      </c>
      <c r="C33" s="148">
        <v>299</v>
      </c>
      <c r="D33" s="148">
        <v>18052</v>
      </c>
      <c r="E33" s="173"/>
      <c r="F33" s="173"/>
      <c r="G33" s="173"/>
      <c r="H33" s="173"/>
      <c r="I33" s="173"/>
      <c r="J33" s="173"/>
      <c r="K33" s="173"/>
      <c r="L33" s="173"/>
      <c r="M33" s="173"/>
      <c r="N33" s="148">
        <v>20</v>
      </c>
      <c r="O33" s="148">
        <v>475</v>
      </c>
      <c r="P33" s="148">
        <v>18398</v>
      </c>
    </row>
    <row r="34" spans="1:16" s="10" customFormat="1" ht="15" customHeight="1">
      <c r="A34" s="178" t="s">
        <v>4</v>
      </c>
      <c r="B34" s="150">
        <v>76560</v>
      </c>
      <c r="C34" s="150">
        <v>1636265</v>
      </c>
      <c r="D34" s="150">
        <v>17413</v>
      </c>
      <c r="E34" s="150">
        <v>9523</v>
      </c>
      <c r="F34" s="150">
        <v>125611</v>
      </c>
      <c r="G34" s="150">
        <v>10800</v>
      </c>
      <c r="H34" s="150">
        <v>37521</v>
      </c>
      <c r="I34" s="150">
        <v>19188</v>
      </c>
      <c r="J34" s="150">
        <v>43</v>
      </c>
      <c r="K34" s="150">
        <v>577</v>
      </c>
      <c r="L34" s="150">
        <v>6634</v>
      </c>
      <c r="M34" s="150">
        <v>3927</v>
      </c>
      <c r="N34" s="150">
        <v>82778</v>
      </c>
      <c r="O34" s="150">
        <v>1787405</v>
      </c>
      <c r="P34" s="150">
        <v>18171</v>
      </c>
    </row>
    <row r="35" ht="15" customHeight="1"/>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spans="1:2" ht="15" customHeight="1">
      <c r="A43" s="111" t="s">
        <v>207</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  "&amp;Contents!C20</f>
        <v>Table 4  Migrants, Sources of total income, By Visa stream and Period of residence in Australia</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48987</v>
      </c>
      <c r="C12" s="148">
        <v>3396775</v>
      </c>
      <c r="D12" s="148">
        <v>55213</v>
      </c>
      <c r="E12" s="148">
        <v>3337</v>
      </c>
      <c r="F12" s="148">
        <v>117151</v>
      </c>
      <c r="G12" s="148">
        <v>12488</v>
      </c>
      <c r="H12" s="148">
        <v>29918</v>
      </c>
      <c r="I12" s="148">
        <v>46630</v>
      </c>
      <c r="J12" s="148">
        <v>102</v>
      </c>
      <c r="K12" s="148">
        <v>984</v>
      </c>
      <c r="L12" s="148">
        <v>7343</v>
      </c>
      <c r="M12" s="148">
        <v>724</v>
      </c>
      <c r="N12" s="148">
        <v>51621</v>
      </c>
      <c r="O12" s="148">
        <v>3566798</v>
      </c>
      <c r="P12" s="148">
        <v>54922</v>
      </c>
    </row>
    <row r="13" spans="1:16" ht="15" customHeight="1">
      <c r="A13" s="163" t="s">
        <v>214</v>
      </c>
      <c r="B13" s="148">
        <v>45377</v>
      </c>
      <c r="C13" s="148">
        <v>2642975</v>
      </c>
      <c r="D13" s="148">
        <v>45945</v>
      </c>
      <c r="E13" s="148">
        <v>3829</v>
      </c>
      <c r="F13" s="148">
        <v>88459</v>
      </c>
      <c r="G13" s="148">
        <v>10000</v>
      </c>
      <c r="H13" s="148">
        <v>28026</v>
      </c>
      <c r="I13" s="148">
        <v>29419</v>
      </c>
      <c r="J13" s="148">
        <v>103</v>
      </c>
      <c r="K13" s="148">
        <v>852</v>
      </c>
      <c r="L13" s="148">
        <v>6069</v>
      </c>
      <c r="M13" s="148">
        <v>1017</v>
      </c>
      <c r="N13" s="148">
        <v>48803</v>
      </c>
      <c r="O13" s="148">
        <v>2764502</v>
      </c>
      <c r="P13" s="148">
        <v>42543</v>
      </c>
    </row>
    <row r="14" spans="1:16" ht="15" customHeight="1">
      <c r="A14" s="163" t="s">
        <v>215</v>
      </c>
      <c r="B14" s="148">
        <v>64304</v>
      </c>
      <c r="C14" s="148">
        <v>4030463</v>
      </c>
      <c r="D14" s="148">
        <v>51442</v>
      </c>
      <c r="E14" s="148">
        <v>6914</v>
      </c>
      <c r="F14" s="148">
        <v>151087</v>
      </c>
      <c r="G14" s="148">
        <v>10000</v>
      </c>
      <c r="H14" s="148">
        <v>43530</v>
      </c>
      <c r="I14" s="148">
        <v>61895</v>
      </c>
      <c r="J14" s="148">
        <v>125</v>
      </c>
      <c r="K14" s="148">
        <v>1594</v>
      </c>
      <c r="L14" s="148">
        <v>12309</v>
      </c>
      <c r="M14" s="148">
        <v>935</v>
      </c>
      <c r="N14" s="148">
        <v>69028</v>
      </c>
      <c r="O14" s="148">
        <v>4263104</v>
      </c>
      <c r="P14" s="148">
        <v>49641</v>
      </c>
    </row>
    <row r="15" spans="1:16" ht="15" customHeight="1">
      <c r="A15" s="163" t="s">
        <v>216</v>
      </c>
      <c r="B15" s="148">
        <v>70809</v>
      </c>
      <c r="C15" s="148">
        <v>4650013</v>
      </c>
      <c r="D15" s="148">
        <v>53452</v>
      </c>
      <c r="E15" s="148">
        <v>8568</v>
      </c>
      <c r="F15" s="148">
        <v>209891</v>
      </c>
      <c r="G15" s="148">
        <v>10304</v>
      </c>
      <c r="H15" s="148">
        <v>50697</v>
      </c>
      <c r="I15" s="148">
        <v>89024</v>
      </c>
      <c r="J15" s="148">
        <v>146</v>
      </c>
      <c r="K15" s="148">
        <v>2050</v>
      </c>
      <c r="L15" s="148">
        <v>18445</v>
      </c>
      <c r="M15" s="148">
        <v>1000</v>
      </c>
      <c r="N15" s="148">
        <v>76491</v>
      </c>
      <c r="O15" s="148">
        <v>4967545</v>
      </c>
      <c r="P15" s="148">
        <v>51984</v>
      </c>
    </row>
    <row r="16" spans="1:16" ht="15" customHeight="1">
      <c r="A16" s="163" t="s">
        <v>217</v>
      </c>
      <c r="B16" s="148">
        <v>75139</v>
      </c>
      <c r="C16" s="148">
        <v>5293472</v>
      </c>
      <c r="D16" s="148">
        <v>56566</v>
      </c>
      <c r="E16" s="148">
        <v>9780</v>
      </c>
      <c r="F16" s="148">
        <v>262924</v>
      </c>
      <c r="G16" s="148">
        <v>11223</v>
      </c>
      <c r="H16" s="148">
        <v>56097</v>
      </c>
      <c r="I16" s="148">
        <v>107553</v>
      </c>
      <c r="J16" s="148">
        <v>150</v>
      </c>
      <c r="K16" s="148">
        <v>2697</v>
      </c>
      <c r="L16" s="148">
        <v>23752</v>
      </c>
      <c r="M16" s="148">
        <v>956</v>
      </c>
      <c r="N16" s="148">
        <v>81918</v>
      </c>
      <c r="O16" s="148">
        <v>5690083</v>
      </c>
      <c r="P16" s="148">
        <v>54887</v>
      </c>
    </row>
    <row r="17" spans="1:16" ht="15" customHeight="1">
      <c r="A17" s="163" t="s">
        <v>218</v>
      </c>
      <c r="B17" s="148">
        <v>75764</v>
      </c>
      <c r="C17" s="148">
        <v>5377344</v>
      </c>
      <c r="D17" s="148">
        <v>57404</v>
      </c>
      <c r="E17" s="148">
        <v>10364</v>
      </c>
      <c r="F17" s="148">
        <v>285308</v>
      </c>
      <c r="G17" s="148">
        <v>11390</v>
      </c>
      <c r="H17" s="148">
        <v>56762</v>
      </c>
      <c r="I17" s="148">
        <v>119305</v>
      </c>
      <c r="J17" s="148">
        <v>133</v>
      </c>
      <c r="K17" s="148">
        <v>3089</v>
      </c>
      <c r="L17" s="148">
        <v>32850</v>
      </c>
      <c r="M17" s="148">
        <v>885</v>
      </c>
      <c r="N17" s="148">
        <v>83428</v>
      </c>
      <c r="O17" s="148">
        <v>5814534</v>
      </c>
      <c r="P17" s="148">
        <v>55331</v>
      </c>
    </row>
    <row r="18" spans="1:16" ht="15" customHeight="1">
      <c r="A18" s="163" t="s">
        <v>219</v>
      </c>
      <c r="B18" s="148">
        <v>59343</v>
      </c>
      <c r="C18" s="148">
        <v>4237459</v>
      </c>
      <c r="D18" s="148">
        <v>58394</v>
      </c>
      <c r="E18" s="148">
        <v>7904</v>
      </c>
      <c r="F18" s="148">
        <v>211989</v>
      </c>
      <c r="G18" s="148">
        <v>10132</v>
      </c>
      <c r="H18" s="148">
        <v>44682</v>
      </c>
      <c r="I18" s="148">
        <v>95865</v>
      </c>
      <c r="J18" s="148">
        <v>116</v>
      </c>
      <c r="K18" s="148">
        <v>2514</v>
      </c>
      <c r="L18" s="148">
        <v>23208</v>
      </c>
      <c r="M18" s="148">
        <v>802</v>
      </c>
      <c r="N18" s="148">
        <v>65329</v>
      </c>
      <c r="O18" s="148">
        <v>4567161</v>
      </c>
      <c r="P18" s="148">
        <v>56081</v>
      </c>
    </row>
    <row r="19" spans="1:16" ht="15" customHeight="1">
      <c r="A19" s="163" t="s">
        <v>220</v>
      </c>
      <c r="B19" s="148">
        <v>73042</v>
      </c>
      <c r="C19" s="148">
        <v>5301401</v>
      </c>
      <c r="D19" s="148">
        <v>59485</v>
      </c>
      <c r="E19" s="148">
        <v>10631</v>
      </c>
      <c r="F19" s="148">
        <v>308456</v>
      </c>
      <c r="G19" s="148">
        <v>10918</v>
      </c>
      <c r="H19" s="148">
        <v>55693</v>
      </c>
      <c r="I19" s="148">
        <v>117429</v>
      </c>
      <c r="J19" s="148">
        <v>100</v>
      </c>
      <c r="K19" s="148">
        <v>3255</v>
      </c>
      <c r="L19" s="148">
        <v>28690</v>
      </c>
      <c r="M19" s="148">
        <v>929</v>
      </c>
      <c r="N19" s="148">
        <v>81321</v>
      </c>
      <c r="O19" s="148">
        <v>5756502</v>
      </c>
      <c r="P19" s="148">
        <v>56488</v>
      </c>
    </row>
    <row r="20" spans="1:16" ht="15" customHeight="1">
      <c r="A20" s="163" t="s">
        <v>221</v>
      </c>
      <c r="B20" s="148">
        <v>84399</v>
      </c>
      <c r="C20" s="148">
        <v>5789216</v>
      </c>
      <c r="D20" s="148">
        <v>56536</v>
      </c>
      <c r="E20" s="148">
        <v>13102</v>
      </c>
      <c r="F20" s="148">
        <v>321389</v>
      </c>
      <c r="G20" s="148">
        <v>11333</v>
      </c>
      <c r="H20" s="148">
        <v>63064</v>
      </c>
      <c r="I20" s="148">
        <v>132946</v>
      </c>
      <c r="J20" s="148">
        <v>86</v>
      </c>
      <c r="K20" s="148">
        <v>3725</v>
      </c>
      <c r="L20" s="148">
        <v>37401</v>
      </c>
      <c r="M20" s="148">
        <v>997</v>
      </c>
      <c r="N20" s="148">
        <v>94787</v>
      </c>
      <c r="O20" s="148">
        <v>6280960</v>
      </c>
      <c r="P20" s="148">
        <v>53467</v>
      </c>
    </row>
    <row r="21" spans="1:16" ht="15" customHeight="1">
      <c r="A21" s="163" t="s">
        <v>222</v>
      </c>
      <c r="B21" s="148">
        <v>77663</v>
      </c>
      <c r="C21" s="148">
        <v>5336078</v>
      </c>
      <c r="D21" s="148">
        <v>57320</v>
      </c>
      <c r="E21" s="148">
        <v>12439</v>
      </c>
      <c r="F21" s="148">
        <v>316353</v>
      </c>
      <c r="G21" s="148">
        <v>11664</v>
      </c>
      <c r="H21" s="148">
        <v>58752</v>
      </c>
      <c r="I21" s="148">
        <v>111516</v>
      </c>
      <c r="J21" s="148">
        <v>75</v>
      </c>
      <c r="K21" s="148">
        <v>3494</v>
      </c>
      <c r="L21" s="148">
        <v>30229</v>
      </c>
      <c r="M21" s="148">
        <v>952</v>
      </c>
      <c r="N21" s="148">
        <v>87705</v>
      </c>
      <c r="O21" s="148">
        <v>5793592</v>
      </c>
      <c r="P21" s="148">
        <v>53893</v>
      </c>
    </row>
    <row r="22" spans="1:16" ht="15" customHeight="1">
      <c r="A22" s="163" t="s">
        <v>223</v>
      </c>
      <c r="B22" s="148">
        <v>67594</v>
      </c>
      <c r="C22" s="148">
        <v>4672725</v>
      </c>
      <c r="D22" s="148">
        <v>58213</v>
      </c>
      <c r="E22" s="148">
        <v>11344</v>
      </c>
      <c r="F22" s="148">
        <v>276022</v>
      </c>
      <c r="G22" s="148">
        <v>11690</v>
      </c>
      <c r="H22" s="148">
        <v>52422</v>
      </c>
      <c r="I22" s="148">
        <v>106317</v>
      </c>
      <c r="J22" s="148">
        <v>76</v>
      </c>
      <c r="K22" s="148">
        <v>3340</v>
      </c>
      <c r="L22" s="148">
        <v>39896</v>
      </c>
      <c r="M22" s="148">
        <v>1001</v>
      </c>
      <c r="N22" s="148">
        <v>77358</v>
      </c>
      <c r="O22" s="148">
        <v>5096598</v>
      </c>
      <c r="P22" s="148">
        <v>53958</v>
      </c>
    </row>
    <row r="23" spans="1:16" ht="15" customHeight="1">
      <c r="A23" s="163" t="s">
        <v>224</v>
      </c>
      <c r="B23" s="148">
        <v>59114</v>
      </c>
      <c r="C23" s="148">
        <v>4268440</v>
      </c>
      <c r="D23" s="148">
        <v>61081</v>
      </c>
      <c r="E23" s="148">
        <v>9331</v>
      </c>
      <c r="F23" s="148">
        <v>244139</v>
      </c>
      <c r="G23" s="148">
        <v>11325</v>
      </c>
      <c r="H23" s="148">
        <v>46958</v>
      </c>
      <c r="I23" s="148">
        <v>107904</v>
      </c>
      <c r="J23" s="148">
        <v>78</v>
      </c>
      <c r="K23" s="148">
        <v>3327</v>
      </c>
      <c r="L23" s="148">
        <v>31364</v>
      </c>
      <c r="M23" s="148">
        <v>790</v>
      </c>
      <c r="N23" s="148">
        <v>67835</v>
      </c>
      <c r="O23" s="148">
        <v>4648176</v>
      </c>
      <c r="P23" s="148">
        <v>55760</v>
      </c>
    </row>
    <row r="24" spans="1:16" ht="15" customHeight="1">
      <c r="A24" s="163" t="s">
        <v>225</v>
      </c>
      <c r="B24" s="148">
        <v>48319</v>
      </c>
      <c r="C24" s="148">
        <v>3632826</v>
      </c>
      <c r="D24" s="148">
        <v>63464</v>
      </c>
      <c r="E24" s="148">
        <v>7502</v>
      </c>
      <c r="F24" s="148">
        <v>193534</v>
      </c>
      <c r="G24" s="148">
        <v>12269</v>
      </c>
      <c r="H24" s="148">
        <v>39749</v>
      </c>
      <c r="I24" s="148">
        <v>116340</v>
      </c>
      <c r="J24" s="148">
        <v>88</v>
      </c>
      <c r="K24" s="148">
        <v>3381</v>
      </c>
      <c r="L24" s="148">
        <v>34798</v>
      </c>
      <c r="M24" s="148">
        <v>854</v>
      </c>
      <c r="N24" s="148">
        <v>55994</v>
      </c>
      <c r="O24" s="148">
        <v>3975326</v>
      </c>
      <c r="P24" s="148">
        <v>57444</v>
      </c>
    </row>
    <row r="25" spans="1:16" ht="15" customHeight="1">
      <c r="A25" s="163" t="s">
        <v>226</v>
      </c>
      <c r="B25" s="148">
        <v>42084</v>
      </c>
      <c r="C25" s="148">
        <v>3171163</v>
      </c>
      <c r="D25" s="148">
        <v>62901</v>
      </c>
      <c r="E25" s="148">
        <v>6352</v>
      </c>
      <c r="F25" s="148">
        <v>189552</v>
      </c>
      <c r="G25" s="148">
        <v>12000</v>
      </c>
      <c r="H25" s="148">
        <v>34948</v>
      </c>
      <c r="I25" s="148">
        <v>113231</v>
      </c>
      <c r="J25" s="148">
        <v>102</v>
      </c>
      <c r="K25" s="148">
        <v>3037</v>
      </c>
      <c r="L25" s="148">
        <v>31843</v>
      </c>
      <c r="M25" s="148">
        <v>820</v>
      </c>
      <c r="N25" s="148">
        <v>48802</v>
      </c>
      <c r="O25" s="148">
        <v>3516697</v>
      </c>
      <c r="P25" s="148">
        <v>57724</v>
      </c>
    </row>
    <row r="26" spans="1:16" ht="15" customHeight="1">
      <c r="A26" s="163" t="s">
        <v>227</v>
      </c>
      <c r="B26" s="148">
        <v>33894</v>
      </c>
      <c r="C26" s="148">
        <v>2597422</v>
      </c>
      <c r="D26" s="148">
        <v>64783</v>
      </c>
      <c r="E26" s="148">
        <v>5084</v>
      </c>
      <c r="F26" s="148">
        <v>146089</v>
      </c>
      <c r="G26" s="148">
        <v>11531</v>
      </c>
      <c r="H26" s="148">
        <v>28669</v>
      </c>
      <c r="I26" s="148">
        <v>119729</v>
      </c>
      <c r="J26" s="148">
        <v>120</v>
      </c>
      <c r="K26" s="148">
        <v>2676</v>
      </c>
      <c r="L26" s="148">
        <v>27353</v>
      </c>
      <c r="M26" s="148">
        <v>822</v>
      </c>
      <c r="N26" s="148">
        <v>39506</v>
      </c>
      <c r="O26" s="148">
        <v>2888795</v>
      </c>
      <c r="P26" s="148">
        <v>59298</v>
      </c>
    </row>
    <row r="27" spans="1:16" ht="15" customHeight="1">
      <c r="A27" s="163" t="s">
        <v>228</v>
      </c>
      <c r="B27" s="148">
        <v>28856</v>
      </c>
      <c r="C27" s="148">
        <v>2209859</v>
      </c>
      <c r="D27" s="148">
        <v>64461</v>
      </c>
      <c r="E27" s="148">
        <v>4361</v>
      </c>
      <c r="F27" s="148">
        <v>133274</v>
      </c>
      <c r="G27" s="148">
        <v>11199</v>
      </c>
      <c r="H27" s="148">
        <v>24759</v>
      </c>
      <c r="I27" s="148">
        <v>108984</v>
      </c>
      <c r="J27" s="148">
        <v>142</v>
      </c>
      <c r="K27" s="148">
        <v>2554</v>
      </c>
      <c r="L27" s="148">
        <v>29168</v>
      </c>
      <c r="M27" s="148">
        <v>683</v>
      </c>
      <c r="N27" s="148">
        <v>33975</v>
      </c>
      <c r="O27" s="148">
        <v>2482473</v>
      </c>
      <c r="P27" s="148">
        <v>58448</v>
      </c>
    </row>
    <row r="28" spans="1:16" ht="15" customHeight="1">
      <c r="A28" s="163" t="s">
        <v>237</v>
      </c>
      <c r="B28" s="128">
        <v>36056</v>
      </c>
      <c r="C28" s="128">
        <v>2760402</v>
      </c>
      <c r="D28" s="128">
        <v>63144</v>
      </c>
      <c r="E28" s="128">
        <v>5578</v>
      </c>
      <c r="F28" s="128">
        <v>165734</v>
      </c>
      <c r="G28" s="128">
        <v>12386</v>
      </c>
      <c r="H28" s="125">
        <v>30965</v>
      </c>
      <c r="I28" s="125">
        <v>156745</v>
      </c>
      <c r="J28" s="125">
        <v>161</v>
      </c>
      <c r="K28" s="125">
        <v>3457</v>
      </c>
      <c r="L28" s="125">
        <v>36268</v>
      </c>
      <c r="M28" s="125">
        <v>803</v>
      </c>
      <c r="N28" s="125">
        <v>42691</v>
      </c>
      <c r="O28" s="125">
        <v>3122595</v>
      </c>
      <c r="P28" s="125">
        <v>57080</v>
      </c>
    </row>
    <row r="29" spans="1:16" s="7" customFormat="1" ht="15" customHeight="1">
      <c r="A29" s="164" t="s">
        <v>229</v>
      </c>
      <c r="B29" s="149">
        <v>990737</v>
      </c>
      <c r="C29" s="149">
        <v>69371369</v>
      </c>
      <c r="D29" s="149">
        <v>57100</v>
      </c>
      <c r="E29" s="149">
        <v>136419</v>
      </c>
      <c r="F29" s="149">
        <v>3619610</v>
      </c>
      <c r="G29" s="149">
        <v>11187</v>
      </c>
      <c r="H29" s="149">
        <v>745695</v>
      </c>
      <c r="I29" s="149">
        <v>1743647</v>
      </c>
      <c r="J29" s="149">
        <v>109</v>
      </c>
      <c r="K29" s="149">
        <v>46004</v>
      </c>
      <c r="L29" s="149">
        <v>451972</v>
      </c>
      <c r="M29" s="149">
        <v>876</v>
      </c>
      <c r="N29" s="149">
        <v>1106594</v>
      </c>
      <c r="O29" s="149">
        <v>75189611</v>
      </c>
      <c r="P29" s="149">
        <v>54320</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10310</v>
      </c>
      <c r="C31" s="148">
        <v>333423</v>
      </c>
      <c r="D31" s="148">
        <v>20035</v>
      </c>
      <c r="E31" s="148">
        <v>1104</v>
      </c>
      <c r="F31" s="148">
        <v>19839</v>
      </c>
      <c r="G31" s="148">
        <v>11106</v>
      </c>
      <c r="H31" s="148">
        <v>5272</v>
      </c>
      <c r="I31" s="148">
        <v>12815</v>
      </c>
      <c r="J31" s="148">
        <v>66</v>
      </c>
      <c r="K31" s="148">
        <v>228</v>
      </c>
      <c r="L31" s="148">
        <v>2763</v>
      </c>
      <c r="M31" s="148">
        <v>1522</v>
      </c>
      <c r="N31" s="148">
        <v>11526</v>
      </c>
      <c r="O31" s="148">
        <v>369009</v>
      </c>
      <c r="P31" s="148">
        <v>20035</v>
      </c>
    </row>
    <row r="32" spans="1:16" ht="15" customHeight="1">
      <c r="A32" s="163" t="s">
        <v>214</v>
      </c>
      <c r="B32" s="148">
        <v>17161</v>
      </c>
      <c r="C32" s="148">
        <v>393120</v>
      </c>
      <c r="D32" s="148">
        <v>14879</v>
      </c>
      <c r="E32" s="148">
        <v>2031</v>
      </c>
      <c r="F32" s="148">
        <v>27457</v>
      </c>
      <c r="G32" s="148">
        <v>9903</v>
      </c>
      <c r="H32" s="148">
        <v>8595</v>
      </c>
      <c r="I32" s="148">
        <v>25143</v>
      </c>
      <c r="J32" s="148">
        <v>59</v>
      </c>
      <c r="K32" s="148">
        <v>468</v>
      </c>
      <c r="L32" s="148">
        <v>6491</v>
      </c>
      <c r="M32" s="148">
        <v>4996</v>
      </c>
      <c r="N32" s="148">
        <v>19833</v>
      </c>
      <c r="O32" s="148">
        <v>452253</v>
      </c>
      <c r="P32" s="148">
        <v>15000</v>
      </c>
    </row>
    <row r="33" spans="1:16" ht="15" customHeight="1">
      <c r="A33" s="163" t="s">
        <v>215</v>
      </c>
      <c r="B33" s="148">
        <v>26433</v>
      </c>
      <c r="C33" s="148">
        <v>856541</v>
      </c>
      <c r="D33" s="148">
        <v>26337</v>
      </c>
      <c r="E33" s="148">
        <v>3762</v>
      </c>
      <c r="F33" s="148">
        <v>61839</v>
      </c>
      <c r="G33" s="148">
        <v>12200</v>
      </c>
      <c r="H33" s="148">
        <v>14813</v>
      </c>
      <c r="I33" s="148">
        <v>42573</v>
      </c>
      <c r="J33" s="148">
        <v>82</v>
      </c>
      <c r="K33" s="148">
        <v>842</v>
      </c>
      <c r="L33" s="148">
        <v>15169</v>
      </c>
      <c r="M33" s="148">
        <v>8000</v>
      </c>
      <c r="N33" s="148">
        <v>30485</v>
      </c>
      <c r="O33" s="148">
        <v>975482</v>
      </c>
      <c r="P33" s="148">
        <v>25217</v>
      </c>
    </row>
    <row r="34" spans="1:16" ht="15" customHeight="1">
      <c r="A34" s="163" t="s">
        <v>216</v>
      </c>
      <c r="B34" s="148">
        <v>31218</v>
      </c>
      <c r="C34" s="148">
        <v>1235564</v>
      </c>
      <c r="D34" s="148">
        <v>33496</v>
      </c>
      <c r="E34" s="148">
        <v>4822</v>
      </c>
      <c r="F34" s="148">
        <v>84087</v>
      </c>
      <c r="G34" s="148">
        <v>13007</v>
      </c>
      <c r="H34" s="148">
        <v>19444</v>
      </c>
      <c r="I34" s="148">
        <v>50444</v>
      </c>
      <c r="J34" s="148">
        <v>104</v>
      </c>
      <c r="K34" s="148">
        <v>1175</v>
      </c>
      <c r="L34" s="148">
        <v>25386</v>
      </c>
      <c r="M34" s="148">
        <v>5658</v>
      </c>
      <c r="N34" s="148">
        <v>36127</v>
      </c>
      <c r="O34" s="148">
        <v>1396210</v>
      </c>
      <c r="P34" s="148">
        <v>31613</v>
      </c>
    </row>
    <row r="35" spans="1:16" ht="15" customHeight="1">
      <c r="A35" s="163" t="s">
        <v>217</v>
      </c>
      <c r="B35" s="148">
        <v>32606</v>
      </c>
      <c r="C35" s="148">
        <v>1387572</v>
      </c>
      <c r="D35" s="148">
        <v>36954</v>
      </c>
      <c r="E35" s="148">
        <v>5033</v>
      </c>
      <c r="F35" s="148">
        <v>91405</v>
      </c>
      <c r="G35" s="148">
        <v>13357</v>
      </c>
      <c r="H35" s="148">
        <v>21574</v>
      </c>
      <c r="I35" s="148">
        <v>59751</v>
      </c>
      <c r="J35" s="148">
        <v>116</v>
      </c>
      <c r="K35" s="148">
        <v>1417</v>
      </c>
      <c r="L35" s="148">
        <v>25794</v>
      </c>
      <c r="M35" s="148">
        <v>5012</v>
      </c>
      <c r="N35" s="148">
        <v>37977</v>
      </c>
      <c r="O35" s="148">
        <v>1563875</v>
      </c>
      <c r="P35" s="148">
        <v>34670</v>
      </c>
    </row>
    <row r="36" spans="1:16" ht="15" customHeight="1">
      <c r="A36" s="163" t="s">
        <v>218</v>
      </c>
      <c r="B36" s="148">
        <v>32645</v>
      </c>
      <c r="C36" s="148">
        <v>1467672</v>
      </c>
      <c r="D36" s="148">
        <v>38643</v>
      </c>
      <c r="E36" s="148">
        <v>5474</v>
      </c>
      <c r="F36" s="148">
        <v>108073</v>
      </c>
      <c r="G36" s="148">
        <v>13287</v>
      </c>
      <c r="H36" s="148">
        <v>22476</v>
      </c>
      <c r="I36" s="148">
        <v>59956</v>
      </c>
      <c r="J36" s="148">
        <v>108</v>
      </c>
      <c r="K36" s="148">
        <v>1551</v>
      </c>
      <c r="L36" s="148">
        <v>27902</v>
      </c>
      <c r="M36" s="148">
        <v>5251</v>
      </c>
      <c r="N36" s="148">
        <v>38335</v>
      </c>
      <c r="O36" s="148">
        <v>1663923</v>
      </c>
      <c r="P36" s="148">
        <v>36202</v>
      </c>
    </row>
    <row r="37" spans="1:16" ht="15" customHeight="1">
      <c r="A37" s="163" t="s">
        <v>219</v>
      </c>
      <c r="B37" s="148">
        <v>30445</v>
      </c>
      <c r="C37" s="148">
        <v>1430405</v>
      </c>
      <c r="D37" s="148">
        <v>40497</v>
      </c>
      <c r="E37" s="148">
        <v>5358</v>
      </c>
      <c r="F37" s="148">
        <v>103491</v>
      </c>
      <c r="G37" s="148">
        <v>14100</v>
      </c>
      <c r="H37" s="148">
        <v>21667</v>
      </c>
      <c r="I37" s="148">
        <v>64351</v>
      </c>
      <c r="J37" s="148">
        <v>110</v>
      </c>
      <c r="K37" s="148">
        <v>1666</v>
      </c>
      <c r="L37" s="148">
        <v>24752</v>
      </c>
      <c r="M37" s="148">
        <v>6394</v>
      </c>
      <c r="N37" s="148">
        <v>36318</v>
      </c>
      <c r="O37" s="148">
        <v>1623133</v>
      </c>
      <c r="P37" s="148">
        <v>37175</v>
      </c>
    </row>
    <row r="38" spans="1:16" ht="15" customHeight="1">
      <c r="A38" s="163" t="s">
        <v>220</v>
      </c>
      <c r="B38" s="148">
        <v>31692</v>
      </c>
      <c r="C38" s="148">
        <v>1522082</v>
      </c>
      <c r="D38" s="148">
        <v>41190</v>
      </c>
      <c r="E38" s="148">
        <v>5570</v>
      </c>
      <c r="F38" s="148">
        <v>106849</v>
      </c>
      <c r="G38" s="148">
        <v>13612</v>
      </c>
      <c r="H38" s="148">
        <v>22461</v>
      </c>
      <c r="I38" s="148">
        <v>73641</v>
      </c>
      <c r="J38" s="148">
        <v>101</v>
      </c>
      <c r="K38" s="148">
        <v>1723</v>
      </c>
      <c r="L38" s="148">
        <v>34185</v>
      </c>
      <c r="M38" s="148">
        <v>5010</v>
      </c>
      <c r="N38" s="148">
        <v>37749</v>
      </c>
      <c r="O38" s="148">
        <v>1735615</v>
      </c>
      <c r="P38" s="148">
        <v>37861</v>
      </c>
    </row>
    <row r="39" spans="1:16" ht="15" customHeight="1">
      <c r="A39" s="163" t="s">
        <v>221</v>
      </c>
      <c r="B39" s="148">
        <v>30721</v>
      </c>
      <c r="C39" s="148">
        <v>1517885</v>
      </c>
      <c r="D39" s="148">
        <v>42290</v>
      </c>
      <c r="E39" s="148">
        <v>5762</v>
      </c>
      <c r="F39" s="148">
        <v>118528</v>
      </c>
      <c r="G39" s="148">
        <v>14793</v>
      </c>
      <c r="H39" s="148">
        <v>22240</v>
      </c>
      <c r="I39" s="148">
        <v>67940</v>
      </c>
      <c r="J39" s="148">
        <v>94</v>
      </c>
      <c r="K39" s="148">
        <v>1855</v>
      </c>
      <c r="L39" s="148">
        <v>29628</v>
      </c>
      <c r="M39" s="148">
        <v>5589</v>
      </c>
      <c r="N39" s="148">
        <v>37050</v>
      </c>
      <c r="O39" s="148">
        <v>1733474</v>
      </c>
      <c r="P39" s="148">
        <v>38511</v>
      </c>
    </row>
    <row r="40" spans="1:16" ht="15" customHeight="1">
      <c r="A40" s="163" t="s">
        <v>222</v>
      </c>
      <c r="B40" s="148">
        <v>27895</v>
      </c>
      <c r="C40" s="148">
        <v>1430489</v>
      </c>
      <c r="D40" s="148">
        <v>43606</v>
      </c>
      <c r="E40" s="148">
        <v>5163</v>
      </c>
      <c r="F40" s="148">
        <v>108933</v>
      </c>
      <c r="G40" s="148">
        <v>14400</v>
      </c>
      <c r="H40" s="148">
        <v>20293</v>
      </c>
      <c r="I40" s="148">
        <v>64492</v>
      </c>
      <c r="J40" s="148">
        <v>94</v>
      </c>
      <c r="K40" s="148">
        <v>1773</v>
      </c>
      <c r="L40" s="148">
        <v>28953</v>
      </c>
      <c r="M40" s="148">
        <v>6301</v>
      </c>
      <c r="N40" s="148">
        <v>33741</v>
      </c>
      <c r="O40" s="148">
        <v>1632637</v>
      </c>
      <c r="P40" s="148">
        <v>39784</v>
      </c>
    </row>
    <row r="41" spans="1:16" ht="15" customHeight="1">
      <c r="A41" s="163" t="s">
        <v>223</v>
      </c>
      <c r="B41" s="148">
        <v>25581</v>
      </c>
      <c r="C41" s="148">
        <v>1381453</v>
      </c>
      <c r="D41" s="148">
        <v>44619</v>
      </c>
      <c r="E41" s="148">
        <v>4998</v>
      </c>
      <c r="F41" s="148">
        <v>107571</v>
      </c>
      <c r="G41" s="148">
        <v>15023</v>
      </c>
      <c r="H41" s="148">
        <v>18975</v>
      </c>
      <c r="I41" s="148">
        <v>74347</v>
      </c>
      <c r="J41" s="148">
        <v>96</v>
      </c>
      <c r="K41" s="148">
        <v>1797</v>
      </c>
      <c r="L41" s="148">
        <v>27913</v>
      </c>
      <c r="M41" s="148">
        <v>4295</v>
      </c>
      <c r="N41" s="148">
        <v>31128</v>
      </c>
      <c r="O41" s="148">
        <v>1593880</v>
      </c>
      <c r="P41" s="148">
        <v>40560</v>
      </c>
    </row>
    <row r="42" spans="1:16" ht="15" customHeight="1">
      <c r="A42" s="163" t="s">
        <v>224</v>
      </c>
      <c r="B42" s="148">
        <v>23123</v>
      </c>
      <c r="C42" s="148">
        <v>1298672</v>
      </c>
      <c r="D42" s="148">
        <v>46593</v>
      </c>
      <c r="E42" s="148">
        <v>4614</v>
      </c>
      <c r="F42" s="148">
        <v>103204</v>
      </c>
      <c r="G42" s="148">
        <v>15297</v>
      </c>
      <c r="H42" s="148">
        <v>17542</v>
      </c>
      <c r="I42" s="148">
        <v>73572</v>
      </c>
      <c r="J42" s="148">
        <v>107</v>
      </c>
      <c r="K42" s="148">
        <v>1816</v>
      </c>
      <c r="L42" s="148">
        <v>30251</v>
      </c>
      <c r="M42" s="148">
        <v>4640</v>
      </c>
      <c r="N42" s="148">
        <v>28505</v>
      </c>
      <c r="O42" s="148">
        <v>1505959</v>
      </c>
      <c r="P42" s="148">
        <v>41896</v>
      </c>
    </row>
    <row r="43" spans="1:16" ht="15" customHeight="1">
      <c r="A43" s="163" t="s">
        <v>225</v>
      </c>
      <c r="B43" s="148">
        <v>21246</v>
      </c>
      <c r="C43" s="148">
        <v>1236771</v>
      </c>
      <c r="D43" s="148">
        <v>47273</v>
      </c>
      <c r="E43" s="148">
        <v>4104</v>
      </c>
      <c r="F43" s="148">
        <v>102084</v>
      </c>
      <c r="G43" s="148">
        <v>15948</v>
      </c>
      <c r="H43" s="148">
        <v>16418</v>
      </c>
      <c r="I43" s="148">
        <v>72589</v>
      </c>
      <c r="J43" s="148">
        <v>125</v>
      </c>
      <c r="K43" s="148">
        <v>1938</v>
      </c>
      <c r="L43" s="148">
        <v>32526</v>
      </c>
      <c r="M43" s="148">
        <v>5084</v>
      </c>
      <c r="N43" s="148">
        <v>26386</v>
      </c>
      <c r="O43" s="148">
        <v>1441982</v>
      </c>
      <c r="P43" s="148">
        <v>42583</v>
      </c>
    </row>
    <row r="44" spans="1:16" ht="15" customHeight="1">
      <c r="A44" s="163" t="s">
        <v>226</v>
      </c>
      <c r="B44" s="148">
        <v>19479</v>
      </c>
      <c r="C44" s="148">
        <v>1174948</v>
      </c>
      <c r="D44" s="148">
        <v>48676</v>
      </c>
      <c r="E44" s="148">
        <v>3731</v>
      </c>
      <c r="F44" s="148">
        <v>88658</v>
      </c>
      <c r="G44" s="148">
        <v>15937</v>
      </c>
      <c r="H44" s="148">
        <v>14839</v>
      </c>
      <c r="I44" s="148">
        <v>115249</v>
      </c>
      <c r="J44" s="148">
        <v>125</v>
      </c>
      <c r="K44" s="148">
        <v>1623</v>
      </c>
      <c r="L44" s="148">
        <v>23602</v>
      </c>
      <c r="M44" s="148">
        <v>3921</v>
      </c>
      <c r="N44" s="148">
        <v>23985</v>
      </c>
      <c r="O44" s="148">
        <v>1393017</v>
      </c>
      <c r="P44" s="148">
        <v>43620</v>
      </c>
    </row>
    <row r="45" spans="1:16" ht="15" customHeight="1">
      <c r="A45" s="163" t="s">
        <v>227</v>
      </c>
      <c r="B45" s="148">
        <v>18983</v>
      </c>
      <c r="C45" s="148">
        <v>1146635</v>
      </c>
      <c r="D45" s="148">
        <v>48499</v>
      </c>
      <c r="E45" s="148">
        <v>3833</v>
      </c>
      <c r="F45" s="148">
        <v>104590</v>
      </c>
      <c r="G45" s="148">
        <v>16894</v>
      </c>
      <c r="H45" s="148">
        <v>14364</v>
      </c>
      <c r="I45" s="148">
        <v>81664</v>
      </c>
      <c r="J45" s="148">
        <v>139</v>
      </c>
      <c r="K45" s="148">
        <v>1461</v>
      </c>
      <c r="L45" s="148">
        <v>18104</v>
      </c>
      <c r="M45" s="148">
        <v>2124</v>
      </c>
      <c r="N45" s="148">
        <v>23318</v>
      </c>
      <c r="O45" s="148">
        <v>1351157</v>
      </c>
      <c r="P45" s="148">
        <v>44285</v>
      </c>
    </row>
    <row r="46" spans="1:16" ht="15" customHeight="1">
      <c r="A46" s="163" t="s">
        <v>228</v>
      </c>
      <c r="B46" s="148">
        <v>16507</v>
      </c>
      <c r="C46" s="148">
        <v>991142</v>
      </c>
      <c r="D46" s="148">
        <v>48624</v>
      </c>
      <c r="E46" s="148">
        <v>3334</v>
      </c>
      <c r="F46" s="148">
        <v>91112</v>
      </c>
      <c r="G46" s="148">
        <v>15247</v>
      </c>
      <c r="H46" s="148">
        <v>12764</v>
      </c>
      <c r="I46" s="148">
        <v>69499</v>
      </c>
      <c r="J46" s="148">
        <v>142</v>
      </c>
      <c r="K46" s="148">
        <v>1461</v>
      </c>
      <c r="L46" s="148">
        <v>19606</v>
      </c>
      <c r="M46" s="148">
        <v>2212</v>
      </c>
      <c r="N46" s="148">
        <v>20282</v>
      </c>
      <c r="O46" s="148">
        <v>1170100</v>
      </c>
      <c r="P46" s="148">
        <v>44444</v>
      </c>
    </row>
    <row r="47" spans="1:16" ht="15" customHeight="1">
      <c r="A47" s="163" t="s">
        <v>237</v>
      </c>
      <c r="B47" s="148">
        <v>20920</v>
      </c>
      <c r="C47" s="148">
        <v>1262126</v>
      </c>
      <c r="D47" s="148">
        <v>49916</v>
      </c>
      <c r="E47" s="148">
        <v>4188</v>
      </c>
      <c r="F47" s="148">
        <v>111829</v>
      </c>
      <c r="G47" s="148">
        <v>16101</v>
      </c>
      <c r="H47" s="148">
        <v>15979</v>
      </c>
      <c r="I47" s="148">
        <v>86387</v>
      </c>
      <c r="J47" s="148">
        <v>155</v>
      </c>
      <c r="K47" s="148">
        <v>1758</v>
      </c>
      <c r="L47" s="148">
        <v>21335</v>
      </c>
      <c r="M47" s="148">
        <v>1468</v>
      </c>
      <c r="N47" s="148">
        <v>25753</v>
      </c>
      <c r="O47" s="148">
        <v>1484379</v>
      </c>
      <c r="P47" s="148">
        <v>45099</v>
      </c>
    </row>
    <row r="48" spans="1:16" s="7" customFormat="1" ht="15" customHeight="1">
      <c r="A48" s="164" t="s">
        <v>229</v>
      </c>
      <c r="B48" s="149">
        <v>416948</v>
      </c>
      <c r="C48" s="149">
        <v>20071096</v>
      </c>
      <c r="D48" s="149">
        <v>39338</v>
      </c>
      <c r="E48" s="149">
        <v>72886</v>
      </c>
      <c r="F48" s="149">
        <v>1540900</v>
      </c>
      <c r="G48" s="149">
        <v>14218</v>
      </c>
      <c r="H48" s="149">
        <v>289713</v>
      </c>
      <c r="I48" s="149">
        <v>1089208</v>
      </c>
      <c r="J48" s="149">
        <v>104</v>
      </c>
      <c r="K48" s="149">
        <v>24555</v>
      </c>
      <c r="L48" s="149">
        <v>392783</v>
      </c>
      <c r="M48" s="149">
        <v>4569</v>
      </c>
      <c r="N48" s="149">
        <v>498502</v>
      </c>
      <c r="O48" s="149">
        <v>23102418</v>
      </c>
      <c r="P48" s="149">
        <v>36356</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323</v>
      </c>
      <c r="C50" s="148">
        <v>12982</v>
      </c>
      <c r="D50" s="148">
        <v>32070</v>
      </c>
      <c r="E50" s="148">
        <v>88</v>
      </c>
      <c r="F50" s="148">
        <v>1392</v>
      </c>
      <c r="G50" s="148">
        <v>15158</v>
      </c>
      <c r="H50" s="148">
        <v>175</v>
      </c>
      <c r="I50" s="148">
        <v>1076</v>
      </c>
      <c r="J50" s="148">
        <v>68</v>
      </c>
      <c r="K50" s="148">
        <v>20</v>
      </c>
      <c r="L50" s="148">
        <v>190</v>
      </c>
      <c r="M50" s="148">
        <v>9200</v>
      </c>
      <c r="N50" s="148">
        <v>398</v>
      </c>
      <c r="O50" s="148">
        <v>15675</v>
      </c>
      <c r="P50" s="148">
        <v>29705</v>
      </c>
    </row>
    <row r="51" spans="1:16" ht="15" customHeight="1">
      <c r="A51" s="163" t="s">
        <v>214</v>
      </c>
      <c r="B51" s="148">
        <v>418</v>
      </c>
      <c r="C51" s="148">
        <v>5885</v>
      </c>
      <c r="D51" s="148">
        <v>7299</v>
      </c>
      <c r="E51" s="148">
        <v>83</v>
      </c>
      <c r="F51" s="148">
        <v>1046</v>
      </c>
      <c r="G51" s="148">
        <v>8611</v>
      </c>
      <c r="H51" s="148">
        <v>99</v>
      </c>
      <c r="I51" s="148">
        <v>326</v>
      </c>
      <c r="J51" s="148">
        <v>21</v>
      </c>
      <c r="K51" s="173"/>
      <c r="L51" s="173"/>
      <c r="M51" s="173"/>
      <c r="N51" s="148">
        <v>497</v>
      </c>
      <c r="O51" s="148">
        <v>7188</v>
      </c>
      <c r="P51" s="148">
        <v>7890</v>
      </c>
    </row>
    <row r="52" spans="1:16" ht="15" customHeight="1">
      <c r="A52" s="163" t="s">
        <v>215</v>
      </c>
      <c r="B52" s="148">
        <v>1624</v>
      </c>
      <c r="C52" s="148">
        <v>28911</v>
      </c>
      <c r="D52" s="148">
        <v>11332</v>
      </c>
      <c r="E52" s="148">
        <v>347</v>
      </c>
      <c r="F52" s="148">
        <v>5058</v>
      </c>
      <c r="G52" s="148">
        <v>11901</v>
      </c>
      <c r="H52" s="148">
        <v>388</v>
      </c>
      <c r="I52" s="148">
        <v>123</v>
      </c>
      <c r="J52" s="148">
        <v>22</v>
      </c>
      <c r="K52" s="148">
        <v>13</v>
      </c>
      <c r="L52" s="148">
        <v>59</v>
      </c>
      <c r="M52" s="148">
        <v>3916</v>
      </c>
      <c r="N52" s="148">
        <v>1935</v>
      </c>
      <c r="O52" s="148">
        <v>34503</v>
      </c>
      <c r="P52" s="148">
        <v>11884</v>
      </c>
    </row>
    <row r="53" spans="1:16" ht="15" customHeight="1">
      <c r="A53" s="163" t="s">
        <v>216</v>
      </c>
      <c r="B53" s="148">
        <v>2834</v>
      </c>
      <c r="C53" s="148">
        <v>66917</v>
      </c>
      <c r="D53" s="148">
        <v>18429</v>
      </c>
      <c r="E53" s="148">
        <v>821</v>
      </c>
      <c r="F53" s="148">
        <v>12725</v>
      </c>
      <c r="G53" s="148">
        <v>12906</v>
      </c>
      <c r="H53" s="148">
        <v>892</v>
      </c>
      <c r="I53" s="148">
        <v>646</v>
      </c>
      <c r="J53" s="148">
        <v>39</v>
      </c>
      <c r="K53" s="148">
        <v>23</v>
      </c>
      <c r="L53" s="148">
        <v>198</v>
      </c>
      <c r="M53" s="148">
        <v>3825</v>
      </c>
      <c r="N53" s="148">
        <v>3471</v>
      </c>
      <c r="O53" s="148">
        <v>80189</v>
      </c>
      <c r="P53" s="148">
        <v>18619</v>
      </c>
    </row>
    <row r="54" spans="1:16" ht="15" customHeight="1">
      <c r="A54" s="163" t="s">
        <v>217</v>
      </c>
      <c r="B54" s="148">
        <v>4507</v>
      </c>
      <c r="C54" s="148">
        <v>136613</v>
      </c>
      <c r="D54" s="148">
        <v>28083</v>
      </c>
      <c r="E54" s="148">
        <v>1600</v>
      </c>
      <c r="F54" s="148">
        <v>29774</v>
      </c>
      <c r="G54" s="148">
        <v>16336</v>
      </c>
      <c r="H54" s="148">
        <v>1885</v>
      </c>
      <c r="I54" s="148">
        <v>940</v>
      </c>
      <c r="J54" s="148">
        <v>59</v>
      </c>
      <c r="K54" s="148">
        <v>42</v>
      </c>
      <c r="L54" s="148">
        <v>345</v>
      </c>
      <c r="M54" s="148">
        <v>4359</v>
      </c>
      <c r="N54" s="148">
        <v>5659</v>
      </c>
      <c r="O54" s="148">
        <v>167545</v>
      </c>
      <c r="P54" s="148">
        <v>26664</v>
      </c>
    </row>
    <row r="55" spans="1:16" ht="15" customHeight="1">
      <c r="A55" s="163" t="s">
        <v>218</v>
      </c>
      <c r="B55" s="148">
        <v>6107</v>
      </c>
      <c r="C55" s="148">
        <v>201466</v>
      </c>
      <c r="D55" s="148">
        <v>32129</v>
      </c>
      <c r="E55" s="148">
        <v>2618</v>
      </c>
      <c r="F55" s="148">
        <v>52824</v>
      </c>
      <c r="G55" s="148">
        <v>18070</v>
      </c>
      <c r="H55" s="148">
        <v>2715</v>
      </c>
      <c r="I55" s="148">
        <v>572</v>
      </c>
      <c r="J55" s="148">
        <v>53</v>
      </c>
      <c r="K55" s="148">
        <v>60</v>
      </c>
      <c r="L55" s="148">
        <v>706</v>
      </c>
      <c r="M55" s="148">
        <v>4622</v>
      </c>
      <c r="N55" s="148">
        <v>7948</v>
      </c>
      <c r="O55" s="148">
        <v>255318</v>
      </c>
      <c r="P55" s="148">
        <v>30133</v>
      </c>
    </row>
    <row r="56" spans="1:16" ht="15" customHeight="1">
      <c r="A56" s="163" t="s">
        <v>219</v>
      </c>
      <c r="B56" s="148">
        <v>4663</v>
      </c>
      <c r="C56" s="148">
        <v>153700</v>
      </c>
      <c r="D56" s="148">
        <v>30469</v>
      </c>
      <c r="E56" s="148">
        <v>1649</v>
      </c>
      <c r="F56" s="148">
        <v>32882</v>
      </c>
      <c r="G56" s="148">
        <v>17841</v>
      </c>
      <c r="H56" s="148">
        <v>2292</v>
      </c>
      <c r="I56" s="148">
        <v>1362</v>
      </c>
      <c r="J56" s="148">
        <v>59</v>
      </c>
      <c r="K56" s="148">
        <v>68</v>
      </c>
      <c r="L56" s="148">
        <v>503</v>
      </c>
      <c r="M56" s="148">
        <v>1650</v>
      </c>
      <c r="N56" s="148">
        <v>5883</v>
      </c>
      <c r="O56" s="148">
        <v>188330</v>
      </c>
      <c r="P56" s="148">
        <v>28522</v>
      </c>
    </row>
    <row r="57" spans="1:16" ht="15" customHeight="1">
      <c r="A57" s="163" t="s">
        <v>220</v>
      </c>
      <c r="B57" s="148">
        <v>5401</v>
      </c>
      <c r="C57" s="148">
        <v>191552</v>
      </c>
      <c r="D57" s="148">
        <v>34094</v>
      </c>
      <c r="E57" s="148">
        <v>1781</v>
      </c>
      <c r="F57" s="148">
        <v>36734</v>
      </c>
      <c r="G57" s="148">
        <v>17329</v>
      </c>
      <c r="H57" s="148">
        <v>2731</v>
      </c>
      <c r="I57" s="148">
        <v>1081</v>
      </c>
      <c r="J57" s="148">
        <v>58</v>
      </c>
      <c r="K57" s="148">
        <v>107</v>
      </c>
      <c r="L57" s="148">
        <v>724</v>
      </c>
      <c r="M57" s="148">
        <v>3183</v>
      </c>
      <c r="N57" s="148">
        <v>6743</v>
      </c>
      <c r="O57" s="148">
        <v>230451</v>
      </c>
      <c r="P57" s="148">
        <v>31140</v>
      </c>
    </row>
    <row r="58" spans="1:16" ht="15" customHeight="1">
      <c r="A58" s="163" t="s">
        <v>221</v>
      </c>
      <c r="B58" s="148">
        <v>5469</v>
      </c>
      <c r="C58" s="148">
        <v>197654</v>
      </c>
      <c r="D58" s="148">
        <v>33502</v>
      </c>
      <c r="E58" s="148">
        <v>1376</v>
      </c>
      <c r="F58" s="148">
        <v>23795</v>
      </c>
      <c r="G58" s="148">
        <v>14062</v>
      </c>
      <c r="H58" s="148">
        <v>2635</v>
      </c>
      <c r="I58" s="148">
        <v>1027</v>
      </c>
      <c r="J58" s="148">
        <v>63</v>
      </c>
      <c r="K58" s="148">
        <v>86</v>
      </c>
      <c r="L58" s="148">
        <v>774</v>
      </c>
      <c r="M58" s="148">
        <v>3320</v>
      </c>
      <c r="N58" s="148">
        <v>6460</v>
      </c>
      <c r="O58" s="148">
        <v>223493</v>
      </c>
      <c r="P58" s="148">
        <v>29982</v>
      </c>
    </row>
    <row r="59" spans="1:16" ht="15" customHeight="1">
      <c r="A59" s="163" t="s">
        <v>222</v>
      </c>
      <c r="B59" s="148">
        <v>4615</v>
      </c>
      <c r="C59" s="148">
        <v>176532</v>
      </c>
      <c r="D59" s="148">
        <v>35091</v>
      </c>
      <c r="E59" s="148">
        <v>1202</v>
      </c>
      <c r="F59" s="148">
        <v>21092</v>
      </c>
      <c r="G59" s="148">
        <v>14424</v>
      </c>
      <c r="H59" s="148">
        <v>2255</v>
      </c>
      <c r="I59" s="148">
        <v>698</v>
      </c>
      <c r="J59" s="148">
        <v>45</v>
      </c>
      <c r="K59" s="148">
        <v>79</v>
      </c>
      <c r="L59" s="148">
        <v>616</v>
      </c>
      <c r="M59" s="148">
        <v>3030</v>
      </c>
      <c r="N59" s="148">
        <v>5540</v>
      </c>
      <c r="O59" s="148">
        <v>199006</v>
      </c>
      <c r="P59" s="148">
        <v>31600</v>
      </c>
    </row>
    <row r="60" spans="1:16" ht="15" customHeight="1">
      <c r="A60" s="163" t="s">
        <v>223</v>
      </c>
      <c r="B60" s="148">
        <v>5638</v>
      </c>
      <c r="C60" s="148">
        <v>205610</v>
      </c>
      <c r="D60" s="148">
        <v>34406</v>
      </c>
      <c r="E60" s="148">
        <v>1426</v>
      </c>
      <c r="F60" s="148">
        <v>24440</v>
      </c>
      <c r="G60" s="148">
        <v>13910</v>
      </c>
      <c r="H60" s="148">
        <v>2756</v>
      </c>
      <c r="I60" s="148">
        <v>702</v>
      </c>
      <c r="J60" s="148">
        <v>44</v>
      </c>
      <c r="K60" s="148">
        <v>86</v>
      </c>
      <c r="L60" s="148">
        <v>3016</v>
      </c>
      <c r="M60" s="148">
        <v>2026</v>
      </c>
      <c r="N60" s="148">
        <v>6717</v>
      </c>
      <c r="O60" s="148">
        <v>233723</v>
      </c>
      <c r="P60" s="148">
        <v>30665</v>
      </c>
    </row>
    <row r="61" spans="1:16" ht="15" customHeight="1">
      <c r="A61" s="163" t="s">
        <v>224</v>
      </c>
      <c r="B61" s="148">
        <v>5330</v>
      </c>
      <c r="C61" s="148">
        <v>190880</v>
      </c>
      <c r="D61" s="148">
        <v>32792</v>
      </c>
      <c r="E61" s="148">
        <v>1496</v>
      </c>
      <c r="F61" s="148">
        <v>26647</v>
      </c>
      <c r="G61" s="148">
        <v>14230</v>
      </c>
      <c r="H61" s="148">
        <v>2474</v>
      </c>
      <c r="I61" s="148">
        <v>489</v>
      </c>
      <c r="J61" s="148">
        <v>28</v>
      </c>
      <c r="K61" s="148">
        <v>121</v>
      </c>
      <c r="L61" s="148">
        <v>678</v>
      </c>
      <c r="M61" s="148">
        <v>2784</v>
      </c>
      <c r="N61" s="148">
        <v>6526</v>
      </c>
      <c r="O61" s="148">
        <v>218715</v>
      </c>
      <c r="P61" s="148">
        <v>28398</v>
      </c>
    </row>
    <row r="62" spans="1:16" ht="15" customHeight="1">
      <c r="A62" s="163" t="s">
        <v>225</v>
      </c>
      <c r="B62" s="148">
        <v>6081</v>
      </c>
      <c r="C62" s="148">
        <v>228189</v>
      </c>
      <c r="D62" s="148">
        <v>34690</v>
      </c>
      <c r="E62" s="148">
        <v>1465</v>
      </c>
      <c r="F62" s="148">
        <v>25888</v>
      </c>
      <c r="G62" s="148">
        <v>13735</v>
      </c>
      <c r="H62" s="148">
        <v>2830</v>
      </c>
      <c r="I62" s="148">
        <v>762</v>
      </c>
      <c r="J62" s="148">
        <v>36</v>
      </c>
      <c r="K62" s="148">
        <v>115</v>
      </c>
      <c r="L62" s="148">
        <v>1205</v>
      </c>
      <c r="M62" s="148">
        <v>5341</v>
      </c>
      <c r="N62" s="148">
        <v>7194</v>
      </c>
      <c r="O62" s="148">
        <v>256189</v>
      </c>
      <c r="P62" s="148">
        <v>30513</v>
      </c>
    </row>
    <row r="63" spans="1:16" ht="15" customHeight="1">
      <c r="A63" s="163" t="s">
        <v>226</v>
      </c>
      <c r="B63" s="148">
        <v>4487</v>
      </c>
      <c r="C63" s="148">
        <v>167825</v>
      </c>
      <c r="D63" s="148">
        <v>32412</v>
      </c>
      <c r="E63" s="148">
        <v>1175</v>
      </c>
      <c r="F63" s="148">
        <v>22261</v>
      </c>
      <c r="G63" s="148">
        <v>14522</v>
      </c>
      <c r="H63" s="148">
        <v>2101</v>
      </c>
      <c r="I63" s="148">
        <v>4692</v>
      </c>
      <c r="J63" s="148">
        <v>42</v>
      </c>
      <c r="K63" s="148">
        <v>114</v>
      </c>
      <c r="L63" s="148">
        <v>750</v>
      </c>
      <c r="M63" s="148">
        <v>2926</v>
      </c>
      <c r="N63" s="148">
        <v>5433</v>
      </c>
      <c r="O63" s="148">
        <v>194883</v>
      </c>
      <c r="P63" s="148">
        <v>28956</v>
      </c>
    </row>
    <row r="64" spans="1:16" ht="15" customHeight="1">
      <c r="A64" s="163" t="s">
        <v>227</v>
      </c>
      <c r="B64" s="148">
        <v>4264</v>
      </c>
      <c r="C64" s="148">
        <v>163241</v>
      </c>
      <c r="D64" s="148">
        <v>34702</v>
      </c>
      <c r="E64" s="148">
        <v>1156</v>
      </c>
      <c r="F64" s="148">
        <v>24299</v>
      </c>
      <c r="G64" s="148">
        <v>17288</v>
      </c>
      <c r="H64" s="148">
        <v>2169</v>
      </c>
      <c r="I64" s="148">
        <v>3744</v>
      </c>
      <c r="J64" s="148">
        <v>50</v>
      </c>
      <c r="K64" s="148">
        <v>137</v>
      </c>
      <c r="L64" s="148">
        <v>6428</v>
      </c>
      <c r="M64" s="148">
        <v>2900</v>
      </c>
      <c r="N64" s="148">
        <v>5212</v>
      </c>
      <c r="O64" s="148">
        <v>198095</v>
      </c>
      <c r="P64" s="148">
        <v>31903</v>
      </c>
    </row>
    <row r="65" spans="1:16" ht="15" customHeight="1">
      <c r="A65" s="163" t="s">
        <v>228</v>
      </c>
      <c r="B65" s="148">
        <v>4027</v>
      </c>
      <c r="C65" s="148">
        <v>162360</v>
      </c>
      <c r="D65" s="148">
        <v>35823</v>
      </c>
      <c r="E65" s="148">
        <v>1359</v>
      </c>
      <c r="F65" s="148">
        <v>29934</v>
      </c>
      <c r="G65" s="148">
        <v>19328</v>
      </c>
      <c r="H65" s="148">
        <v>2259</v>
      </c>
      <c r="I65" s="148">
        <v>4985</v>
      </c>
      <c r="J65" s="148">
        <v>64</v>
      </c>
      <c r="K65" s="148">
        <v>132</v>
      </c>
      <c r="L65" s="148">
        <v>1273</v>
      </c>
      <c r="M65" s="148">
        <v>2565</v>
      </c>
      <c r="N65" s="148">
        <v>5223</v>
      </c>
      <c r="O65" s="148">
        <v>198370</v>
      </c>
      <c r="P65" s="148">
        <v>32599</v>
      </c>
    </row>
    <row r="66" spans="1:16" ht="15" customHeight="1">
      <c r="A66" s="163" t="s">
        <v>237</v>
      </c>
      <c r="B66" s="148">
        <v>6236</v>
      </c>
      <c r="C66" s="148">
        <v>277694</v>
      </c>
      <c r="D66" s="148">
        <v>40595</v>
      </c>
      <c r="E66" s="148">
        <v>2056</v>
      </c>
      <c r="F66" s="148">
        <v>48497</v>
      </c>
      <c r="G66" s="148">
        <v>18984</v>
      </c>
      <c r="H66" s="148">
        <v>3597</v>
      </c>
      <c r="I66" s="148">
        <v>11269</v>
      </c>
      <c r="J66" s="148">
        <v>59</v>
      </c>
      <c r="K66" s="148">
        <v>230</v>
      </c>
      <c r="L66" s="148">
        <v>2171</v>
      </c>
      <c r="M66" s="148">
        <v>2080</v>
      </c>
      <c r="N66" s="148">
        <v>8136</v>
      </c>
      <c r="O66" s="148">
        <v>339834</v>
      </c>
      <c r="P66" s="148">
        <v>35837</v>
      </c>
    </row>
    <row r="67" spans="1:16" s="7" customFormat="1" ht="15" customHeight="1">
      <c r="A67" s="164" t="s">
        <v>229</v>
      </c>
      <c r="B67" s="149">
        <v>72010</v>
      </c>
      <c r="C67" s="149">
        <v>2569315</v>
      </c>
      <c r="D67" s="149">
        <v>32180</v>
      </c>
      <c r="E67" s="149">
        <v>21690</v>
      </c>
      <c r="F67" s="149">
        <v>418862</v>
      </c>
      <c r="G67" s="149">
        <v>16000</v>
      </c>
      <c r="H67" s="149">
        <v>34253</v>
      </c>
      <c r="I67" s="149">
        <v>34924</v>
      </c>
      <c r="J67" s="149">
        <v>48</v>
      </c>
      <c r="K67" s="149">
        <v>1439</v>
      </c>
      <c r="L67" s="149">
        <v>18965</v>
      </c>
      <c r="M67" s="149">
        <v>3120</v>
      </c>
      <c r="N67" s="149">
        <v>88996</v>
      </c>
      <c r="O67" s="149">
        <v>3041418</v>
      </c>
      <c r="P67" s="149">
        <v>29305</v>
      </c>
    </row>
    <row r="68" spans="1:16" s="7" customFormat="1" ht="15" customHeight="1">
      <c r="A68" s="163" t="s">
        <v>144</v>
      </c>
      <c r="B68" s="148"/>
      <c r="C68" s="148"/>
      <c r="D68" s="148"/>
      <c r="E68" s="148"/>
      <c r="F68" s="148"/>
      <c r="G68" s="148"/>
      <c r="H68" s="148"/>
      <c r="I68" s="148"/>
      <c r="J68" s="148"/>
      <c r="K68" s="148"/>
      <c r="L68" s="148"/>
      <c r="M68" s="148"/>
      <c r="N68" s="148"/>
      <c r="O68" s="148"/>
      <c r="P68" s="148"/>
    </row>
    <row r="69" spans="1:16" s="7" customFormat="1" ht="15" customHeight="1">
      <c r="A69" s="163" t="s">
        <v>236</v>
      </c>
      <c r="B69" s="148">
        <v>31178</v>
      </c>
      <c r="C69" s="148">
        <v>505897</v>
      </c>
      <c r="D69" s="148">
        <v>12064</v>
      </c>
      <c r="E69" s="148">
        <v>3521</v>
      </c>
      <c r="F69" s="148">
        <v>44204</v>
      </c>
      <c r="G69" s="148">
        <v>10272</v>
      </c>
      <c r="H69" s="148">
        <v>14289</v>
      </c>
      <c r="I69" s="148">
        <v>8200</v>
      </c>
      <c r="J69" s="148">
        <v>42</v>
      </c>
      <c r="K69" s="148">
        <v>185</v>
      </c>
      <c r="L69" s="148">
        <v>1392</v>
      </c>
      <c r="M69" s="148">
        <v>3994</v>
      </c>
      <c r="N69" s="148">
        <v>33958</v>
      </c>
      <c r="O69" s="148">
        <v>559630</v>
      </c>
      <c r="P69" s="148">
        <v>12730</v>
      </c>
    </row>
    <row r="70" spans="1:16" s="7" customFormat="1" ht="15" customHeight="1">
      <c r="A70" s="163" t="s">
        <v>214</v>
      </c>
      <c r="B70" s="148">
        <v>16074</v>
      </c>
      <c r="C70" s="148">
        <v>276192</v>
      </c>
      <c r="D70" s="148">
        <v>13343</v>
      </c>
      <c r="E70" s="148">
        <v>1961</v>
      </c>
      <c r="F70" s="148">
        <v>24459</v>
      </c>
      <c r="G70" s="148">
        <v>10314</v>
      </c>
      <c r="H70" s="148">
        <v>7603</v>
      </c>
      <c r="I70" s="148">
        <v>3202</v>
      </c>
      <c r="J70" s="148">
        <v>35</v>
      </c>
      <c r="K70" s="148">
        <v>101</v>
      </c>
      <c r="L70" s="148">
        <v>1039</v>
      </c>
      <c r="M70" s="148">
        <v>5783</v>
      </c>
      <c r="N70" s="148">
        <v>17417</v>
      </c>
      <c r="O70" s="148">
        <v>305552</v>
      </c>
      <c r="P70" s="148">
        <v>14257</v>
      </c>
    </row>
    <row r="71" spans="1:16" s="7" customFormat="1" ht="15" customHeight="1">
      <c r="A71" s="163" t="s">
        <v>215</v>
      </c>
      <c r="B71" s="148">
        <v>12589</v>
      </c>
      <c r="C71" s="148">
        <v>316124</v>
      </c>
      <c r="D71" s="148">
        <v>22503</v>
      </c>
      <c r="E71" s="148">
        <v>1799</v>
      </c>
      <c r="F71" s="148">
        <v>23966</v>
      </c>
      <c r="G71" s="148">
        <v>11462</v>
      </c>
      <c r="H71" s="148">
        <v>6550</v>
      </c>
      <c r="I71" s="148">
        <v>2425</v>
      </c>
      <c r="J71" s="148">
        <v>46</v>
      </c>
      <c r="K71" s="148">
        <v>86</v>
      </c>
      <c r="L71" s="148">
        <v>1825</v>
      </c>
      <c r="M71" s="148">
        <v>6500</v>
      </c>
      <c r="N71" s="148">
        <v>13458</v>
      </c>
      <c r="O71" s="148">
        <v>344613</v>
      </c>
      <c r="P71" s="148">
        <v>22996</v>
      </c>
    </row>
    <row r="72" spans="1:16" s="7" customFormat="1" ht="15" customHeight="1">
      <c r="A72" s="163" t="s">
        <v>216</v>
      </c>
      <c r="B72" s="148">
        <v>7621</v>
      </c>
      <c r="C72" s="148">
        <v>220590</v>
      </c>
      <c r="D72" s="148">
        <v>26690</v>
      </c>
      <c r="E72" s="148">
        <v>1087</v>
      </c>
      <c r="F72" s="148">
        <v>16084</v>
      </c>
      <c r="G72" s="148">
        <v>12500</v>
      </c>
      <c r="H72" s="148">
        <v>4133</v>
      </c>
      <c r="I72" s="148">
        <v>1565</v>
      </c>
      <c r="J72" s="148">
        <v>48</v>
      </c>
      <c r="K72" s="148">
        <v>61</v>
      </c>
      <c r="L72" s="148">
        <v>722</v>
      </c>
      <c r="M72" s="148">
        <v>6885</v>
      </c>
      <c r="N72" s="148">
        <v>8135</v>
      </c>
      <c r="O72" s="148">
        <v>238982</v>
      </c>
      <c r="P72" s="148">
        <v>27053</v>
      </c>
    </row>
    <row r="73" spans="1:16" s="7" customFormat="1" ht="15" customHeight="1">
      <c r="A73" s="163" t="s">
        <v>217</v>
      </c>
      <c r="B73" s="148">
        <v>3172</v>
      </c>
      <c r="C73" s="148">
        <v>97882</v>
      </c>
      <c r="D73" s="148">
        <v>28762</v>
      </c>
      <c r="E73" s="148">
        <v>409</v>
      </c>
      <c r="F73" s="148">
        <v>5791</v>
      </c>
      <c r="G73" s="148">
        <v>11555</v>
      </c>
      <c r="H73" s="148">
        <v>1733</v>
      </c>
      <c r="I73" s="148">
        <v>763</v>
      </c>
      <c r="J73" s="148">
        <v>48</v>
      </c>
      <c r="K73" s="148">
        <v>37</v>
      </c>
      <c r="L73" s="148">
        <v>282</v>
      </c>
      <c r="M73" s="148">
        <v>655</v>
      </c>
      <c r="N73" s="148">
        <v>3365</v>
      </c>
      <c r="O73" s="148">
        <v>104505</v>
      </c>
      <c r="P73" s="148">
        <v>28999</v>
      </c>
    </row>
    <row r="74" spans="1:16" s="7" customFormat="1" ht="15" customHeight="1">
      <c r="A74" s="163" t="s">
        <v>218</v>
      </c>
      <c r="B74" s="148">
        <v>1728</v>
      </c>
      <c r="C74" s="148">
        <v>58675</v>
      </c>
      <c r="D74" s="148">
        <v>32295</v>
      </c>
      <c r="E74" s="148">
        <v>189</v>
      </c>
      <c r="F74" s="148">
        <v>2737</v>
      </c>
      <c r="G74" s="148">
        <v>12262</v>
      </c>
      <c r="H74" s="148">
        <v>986</v>
      </c>
      <c r="I74" s="148">
        <v>681</v>
      </c>
      <c r="J74" s="148">
        <v>66</v>
      </c>
      <c r="K74" s="148">
        <v>23</v>
      </c>
      <c r="L74" s="148">
        <v>143</v>
      </c>
      <c r="M74" s="148">
        <v>1240</v>
      </c>
      <c r="N74" s="148">
        <v>1842</v>
      </c>
      <c r="O74" s="148">
        <v>62079</v>
      </c>
      <c r="P74" s="148">
        <v>31383</v>
      </c>
    </row>
    <row r="75" spans="1:16" s="7" customFormat="1" ht="15" customHeight="1">
      <c r="A75" s="163" t="s">
        <v>219</v>
      </c>
      <c r="B75" s="148">
        <v>1075</v>
      </c>
      <c r="C75" s="148">
        <v>38053</v>
      </c>
      <c r="D75" s="148">
        <v>31878</v>
      </c>
      <c r="E75" s="148">
        <v>138</v>
      </c>
      <c r="F75" s="148">
        <v>2611</v>
      </c>
      <c r="G75" s="148">
        <v>11037</v>
      </c>
      <c r="H75" s="148">
        <v>620</v>
      </c>
      <c r="I75" s="148">
        <v>295</v>
      </c>
      <c r="J75" s="148">
        <v>57</v>
      </c>
      <c r="K75" s="148">
        <v>27</v>
      </c>
      <c r="L75" s="148">
        <v>550</v>
      </c>
      <c r="M75" s="148">
        <v>1963</v>
      </c>
      <c r="N75" s="148">
        <v>1178</v>
      </c>
      <c r="O75" s="148">
        <v>41037</v>
      </c>
      <c r="P75" s="148">
        <v>31050</v>
      </c>
    </row>
    <row r="76" spans="1:16" s="7" customFormat="1" ht="15" customHeight="1">
      <c r="A76" s="163" t="s">
        <v>220</v>
      </c>
      <c r="B76" s="148">
        <v>957</v>
      </c>
      <c r="C76" s="148">
        <v>36398</v>
      </c>
      <c r="D76" s="148">
        <v>36269</v>
      </c>
      <c r="E76" s="148">
        <v>107</v>
      </c>
      <c r="F76" s="148">
        <v>1306</v>
      </c>
      <c r="G76" s="148">
        <v>11025</v>
      </c>
      <c r="H76" s="148">
        <v>493</v>
      </c>
      <c r="I76" s="148">
        <v>612</v>
      </c>
      <c r="J76" s="148">
        <v>73</v>
      </c>
      <c r="K76" s="148">
        <v>13</v>
      </c>
      <c r="L76" s="148">
        <v>402</v>
      </c>
      <c r="M76" s="148">
        <v>12274</v>
      </c>
      <c r="N76" s="148">
        <v>1038</v>
      </c>
      <c r="O76" s="148">
        <v>38636</v>
      </c>
      <c r="P76" s="148">
        <v>34789</v>
      </c>
    </row>
    <row r="77" spans="1:16" s="7" customFormat="1" ht="15" customHeight="1">
      <c r="A77" s="163" t="s">
        <v>221</v>
      </c>
      <c r="B77" s="148">
        <v>975</v>
      </c>
      <c r="C77" s="148">
        <v>39007</v>
      </c>
      <c r="D77" s="148">
        <v>38748</v>
      </c>
      <c r="E77" s="148">
        <v>137</v>
      </c>
      <c r="F77" s="148">
        <v>2052</v>
      </c>
      <c r="G77" s="148">
        <v>9840</v>
      </c>
      <c r="H77" s="148">
        <v>503</v>
      </c>
      <c r="I77" s="148">
        <v>682</v>
      </c>
      <c r="J77" s="148">
        <v>52</v>
      </c>
      <c r="K77" s="148">
        <v>21</v>
      </c>
      <c r="L77" s="148">
        <v>170</v>
      </c>
      <c r="M77" s="148">
        <v>808</v>
      </c>
      <c r="N77" s="148">
        <v>1055</v>
      </c>
      <c r="O77" s="148">
        <v>41711</v>
      </c>
      <c r="P77" s="148">
        <v>37500</v>
      </c>
    </row>
    <row r="78" spans="1:16" s="7" customFormat="1" ht="15" customHeight="1">
      <c r="A78" s="163" t="s">
        <v>222</v>
      </c>
      <c r="B78" s="148">
        <v>693</v>
      </c>
      <c r="C78" s="148">
        <v>27666</v>
      </c>
      <c r="D78" s="148">
        <v>40192</v>
      </c>
      <c r="E78" s="148">
        <v>96</v>
      </c>
      <c r="F78" s="148">
        <v>1258</v>
      </c>
      <c r="G78" s="148">
        <v>9251</v>
      </c>
      <c r="H78" s="148">
        <v>350</v>
      </c>
      <c r="I78" s="148">
        <v>375</v>
      </c>
      <c r="J78" s="148">
        <v>64</v>
      </c>
      <c r="K78" s="148">
        <v>11</v>
      </c>
      <c r="L78" s="148">
        <v>105</v>
      </c>
      <c r="M78" s="148">
        <v>657</v>
      </c>
      <c r="N78" s="148">
        <v>759</v>
      </c>
      <c r="O78" s="148">
        <v>29629</v>
      </c>
      <c r="P78" s="148">
        <v>39082</v>
      </c>
    </row>
    <row r="79" spans="1:16" s="7" customFormat="1" ht="15" customHeight="1">
      <c r="A79" s="163" t="s">
        <v>223</v>
      </c>
      <c r="B79" s="148">
        <v>353</v>
      </c>
      <c r="C79" s="148">
        <v>14127</v>
      </c>
      <c r="D79" s="148">
        <v>39908</v>
      </c>
      <c r="E79" s="148">
        <v>49</v>
      </c>
      <c r="F79" s="148">
        <v>736</v>
      </c>
      <c r="G79" s="148">
        <v>11623</v>
      </c>
      <c r="H79" s="148">
        <v>180</v>
      </c>
      <c r="I79" s="148">
        <v>301</v>
      </c>
      <c r="J79" s="148">
        <v>65</v>
      </c>
      <c r="K79" s="173"/>
      <c r="L79" s="173"/>
      <c r="M79" s="173"/>
      <c r="N79" s="148">
        <v>385</v>
      </c>
      <c r="O79" s="148">
        <v>15048</v>
      </c>
      <c r="P79" s="148">
        <v>36825</v>
      </c>
    </row>
    <row r="80" spans="1:16" s="7" customFormat="1" ht="15" customHeight="1">
      <c r="A80" s="163" t="s">
        <v>224</v>
      </c>
      <c r="B80" s="148">
        <v>94</v>
      </c>
      <c r="C80" s="148">
        <v>3922</v>
      </c>
      <c r="D80" s="148">
        <v>35014</v>
      </c>
      <c r="E80" s="148">
        <v>18</v>
      </c>
      <c r="F80" s="148">
        <v>281</v>
      </c>
      <c r="G80" s="148">
        <v>12767</v>
      </c>
      <c r="H80" s="148">
        <v>41</v>
      </c>
      <c r="I80" s="148">
        <v>102</v>
      </c>
      <c r="J80" s="148">
        <v>31</v>
      </c>
      <c r="K80" s="173"/>
      <c r="L80" s="173"/>
      <c r="M80" s="173"/>
      <c r="N80" s="148">
        <v>108</v>
      </c>
      <c r="O80" s="148">
        <v>4373</v>
      </c>
      <c r="P80" s="148">
        <v>32209</v>
      </c>
    </row>
    <row r="81" spans="1:16" s="7" customFormat="1" ht="15" customHeight="1">
      <c r="A81" s="163" t="s">
        <v>225</v>
      </c>
      <c r="B81" s="148">
        <v>27</v>
      </c>
      <c r="C81" s="148">
        <v>913</v>
      </c>
      <c r="D81" s="148">
        <v>31577</v>
      </c>
      <c r="E81" s="173"/>
      <c r="F81" s="173"/>
      <c r="G81" s="173"/>
      <c r="H81" s="148">
        <v>16</v>
      </c>
      <c r="I81" s="148">
        <v>5</v>
      </c>
      <c r="J81" s="148">
        <v>91</v>
      </c>
      <c r="K81" s="173"/>
      <c r="L81" s="173"/>
      <c r="M81" s="173"/>
      <c r="N81" s="148">
        <v>27</v>
      </c>
      <c r="O81" s="148">
        <v>908</v>
      </c>
      <c r="P81" s="148">
        <v>36723</v>
      </c>
    </row>
    <row r="82" spans="1:16" s="7" customFormat="1" ht="15" customHeight="1">
      <c r="A82" s="163" t="s">
        <v>226</v>
      </c>
      <c r="B82" s="148">
        <v>20</v>
      </c>
      <c r="C82" s="148">
        <v>478</v>
      </c>
      <c r="D82" s="148">
        <v>16469</v>
      </c>
      <c r="E82" s="173"/>
      <c r="F82" s="173"/>
      <c r="G82" s="173"/>
      <c r="H82" s="173"/>
      <c r="I82" s="173"/>
      <c r="J82" s="173"/>
      <c r="K82" s="173"/>
      <c r="L82" s="173"/>
      <c r="M82" s="173"/>
      <c r="N82" s="148">
        <v>20</v>
      </c>
      <c r="O82" s="148">
        <v>479</v>
      </c>
      <c r="P82" s="148">
        <v>16240</v>
      </c>
    </row>
    <row r="83" spans="1:16" s="7" customFormat="1" ht="15" customHeight="1">
      <c r="A83" s="163" t="s">
        <v>227</v>
      </c>
      <c r="B83" s="173"/>
      <c r="C83" s="173"/>
      <c r="D83" s="173"/>
      <c r="E83" s="173"/>
      <c r="F83" s="173"/>
      <c r="G83" s="173"/>
      <c r="H83" s="173"/>
      <c r="I83" s="173"/>
      <c r="J83" s="173"/>
      <c r="K83" s="173"/>
      <c r="L83" s="173"/>
      <c r="M83" s="173"/>
      <c r="N83" s="173"/>
      <c r="O83" s="173"/>
      <c r="P83" s="173"/>
    </row>
    <row r="84" spans="1:16" s="7" customFormat="1" ht="15" customHeight="1">
      <c r="A84" s="163" t="s">
        <v>228</v>
      </c>
      <c r="B84" s="173"/>
      <c r="C84" s="173"/>
      <c r="D84" s="173"/>
      <c r="E84" s="173"/>
      <c r="F84" s="173"/>
      <c r="G84" s="173"/>
      <c r="H84" s="173"/>
      <c r="I84" s="173"/>
      <c r="J84" s="173"/>
      <c r="K84" s="173"/>
      <c r="L84" s="173"/>
      <c r="M84" s="173"/>
      <c r="N84" s="173"/>
      <c r="O84" s="173"/>
      <c r="P84" s="173"/>
    </row>
    <row r="85" spans="1:16" s="7" customFormat="1"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76560</v>
      </c>
      <c r="C86" s="149">
        <v>1636265</v>
      </c>
      <c r="D86" s="149">
        <v>17413</v>
      </c>
      <c r="E86" s="149">
        <v>9523</v>
      </c>
      <c r="F86" s="149">
        <v>125611</v>
      </c>
      <c r="G86" s="149">
        <v>10800</v>
      </c>
      <c r="H86" s="149">
        <v>37521</v>
      </c>
      <c r="I86" s="149">
        <v>19188</v>
      </c>
      <c r="J86" s="149">
        <v>43</v>
      </c>
      <c r="K86" s="149">
        <v>577</v>
      </c>
      <c r="L86" s="149">
        <v>6634</v>
      </c>
      <c r="M86" s="149">
        <v>3927</v>
      </c>
      <c r="N86" s="149">
        <v>82778</v>
      </c>
      <c r="O86" s="149">
        <v>1787405</v>
      </c>
      <c r="P86" s="149">
        <v>18171</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90805</v>
      </c>
      <c r="C88" s="148">
        <v>4251263</v>
      </c>
      <c r="D88" s="148">
        <v>28244</v>
      </c>
      <c r="E88" s="148">
        <v>8051</v>
      </c>
      <c r="F88" s="148">
        <v>182496</v>
      </c>
      <c r="G88" s="148">
        <v>11160</v>
      </c>
      <c r="H88" s="148">
        <v>49659</v>
      </c>
      <c r="I88" s="148">
        <v>68520</v>
      </c>
      <c r="J88" s="148">
        <v>72</v>
      </c>
      <c r="K88" s="148">
        <v>1416</v>
      </c>
      <c r="L88" s="148">
        <v>11705</v>
      </c>
      <c r="M88" s="148">
        <v>1054</v>
      </c>
      <c r="N88" s="148">
        <v>97505</v>
      </c>
      <c r="O88" s="148">
        <v>4511640</v>
      </c>
      <c r="P88" s="148">
        <v>27245</v>
      </c>
    </row>
    <row r="89" spans="1:16" ht="15" customHeight="1">
      <c r="A89" s="163" t="s">
        <v>214</v>
      </c>
      <c r="B89" s="148">
        <v>79026</v>
      </c>
      <c r="C89" s="148">
        <v>3318891</v>
      </c>
      <c r="D89" s="148">
        <v>24923</v>
      </c>
      <c r="E89" s="148">
        <v>7898</v>
      </c>
      <c r="F89" s="148">
        <v>141288</v>
      </c>
      <c r="G89" s="148">
        <v>10000</v>
      </c>
      <c r="H89" s="148">
        <v>44323</v>
      </c>
      <c r="I89" s="148">
        <v>58350</v>
      </c>
      <c r="J89" s="148">
        <v>74</v>
      </c>
      <c r="K89" s="148">
        <v>1417</v>
      </c>
      <c r="L89" s="148">
        <v>13587</v>
      </c>
      <c r="M89" s="148">
        <v>1870</v>
      </c>
      <c r="N89" s="148">
        <v>86555</v>
      </c>
      <c r="O89" s="148">
        <v>3531578</v>
      </c>
      <c r="P89" s="148">
        <v>23650</v>
      </c>
    </row>
    <row r="90" spans="1:16" ht="15" customHeight="1">
      <c r="A90" s="163" t="s">
        <v>215</v>
      </c>
      <c r="B90" s="148">
        <v>104949</v>
      </c>
      <c r="C90" s="148">
        <v>5231659</v>
      </c>
      <c r="D90" s="148">
        <v>37711</v>
      </c>
      <c r="E90" s="148">
        <v>12827</v>
      </c>
      <c r="F90" s="148">
        <v>243489</v>
      </c>
      <c r="G90" s="148">
        <v>10877</v>
      </c>
      <c r="H90" s="148">
        <v>65283</v>
      </c>
      <c r="I90" s="148">
        <v>107254</v>
      </c>
      <c r="J90" s="148">
        <v>99</v>
      </c>
      <c r="K90" s="148">
        <v>2537</v>
      </c>
      <c r="L90" s="148">
        <v>28912</v>
      </c>
      <c r="M90" s="148">
        <v>2047</v>
      </c>
      <c r="N90" s="148">
        <v>114915</v>
      </c>
      <c r="O90" s="148">
        <v>5616235</v>
      </c>
      <c r="P90" s="148">
        <v>36141</v>
      </c>
    </row>
    <row r="91" spans="1:16" ht="15" customHeight="1">
      <c r="A91" s="163" t="s">
        <v>216</v>
      </c>
      <c r="B91" s="148">
        <v>112483</v>
      </c>
      <c r="C91" s="148">
        <v>6175377</v>
      </c>
      <c r="D91" s="148">
        <v>43401</v>
      </c>
      <c r="E91" s="148">
        <v>15304</v>
      </c>
      <c r="F91" s="148">
        <v>323482</v>
      </c>
      <c r="G91" s="148">
        <v>11526</v>
      </c>
      <c r="H91" s="148">
        <v>75163</v>
      </c>
      <c r="I91" s="148">
        <v>142021</v>
      </c>
      <c r="J91" s="148">
        <v>122</v>
      </c>
      <c r="K91" s="148">
        <v>3309</v>
      </c>
      <c r="L91" s="148">
        <v>45337</v>
      </c>
      <c r="M91" s="148">
        <v>1870</v>
      </c>
      <c r="N91" s="148">
        <v>124229</v>
      </c>
      <c r="O91" s="148">
        <v>6683843</v>
      </c>
      <c r="P91" s="148">
        <v>41521</v>
      </c>
    </row>
    <row r="92" spans="1:16" ht="15" customHeight="1">
      <c r="A92" s="163" t="s">
        <v>217</v>
      </c>
      <c r="B92" s="148">
        <v>115426</v>
      </c>
      <c r="C92" s="148">
        <v>6915012</v>
      </c>
      <c r="D92" s="148">
        <v>47788</v>
      </c>
      <c r="E92" s="148">
        <v>16828</v>
      </c>
      <c r="F92" s="148">
        <v>389444</v>
      </c>
      <c r="G92" s="148">
        <v>12325</v>
      </c>
      <c r="H92" s="148">
        <v>81293</v>
      </c>
      <c r="I92" s="148">
        <v>169231</v>
      </c>
      <c r="J92" s="148">
        <v>133</v>
      </c>
      <c r="K92" s="148">
        <v>4198</v>
      </c>
      <c r="L92" s="148">
        <v>50179</v>
      </c>
      <c r="M92" s="148">
        <v>1638</v>
      </c>
      <c r="N92" s="148">
        <v>128934</v>
      </c>
      <c r="O92" s="148">
        <v>7524965</v>
      </c>
      <c r="P92" s="148">
        <v>45352</v>
      </c>
    </row>
    <row r="93" spans="1:16" ht="15" customHeight="1">
      <c r="A93" s="163" t="s">
        <v>218</v>
      </c>
      <c r="B93" s="148">
        <v>116245</v>
      </c>
      <c r="C93" s="148">
        <v>7106803</v>
      </c>
      <c r="D93" s="148">
        <v>49404</v>
      </c>
      <c r="E93" s="148">
        <v>18647</v>
      </c>
      <c r="F93" s="148">
        <v>448464</v>
      </c>
      <c r="G93" s="148">
        <v>13118</v>
      </c>
      <c r="H93" s="148">
        <v>82942</v>
      </c>
      <c r="I93" s="148">
        <v>180963</v>
      </c>
      <c r="J93" s="148">
        <v>121</v>
      </c>
      <c r="K93" s="148">
        <v>4727</v>
      </c>
      <c r="L93" s="148">
        <v>60162</v>
      </c>
      <c r="M93" s="148">
        <v>1589</v>
      </c>
      <c r="N93" s="148">
        <v>131558</v>
      </c>
      <c r="O93" s="148">
        <v>7797777</v>
      </c>
      <c r="P93" s="148">
        <v>46659</v>
      </c>
    </row>
    <row r="94" spans="1:16" ht="15" customHeight="1">
      <c r="A94" s="163" t="s">
        <v>219</v>
      </c>
      <c r="B94" s="148">
        <v>95550</v>
      </c>
      <c r="C94" s="148">
        <v>5863530</v>
      </c>
      <c r="D94" s="148">
        <v>50276</v>
      </c>
      <c r="E94" s="148">
        <v>15057</v>
      </c>
      <c r="F94" s="148">
        <v>351292</v>
      </c>
      <c r="G94" s="148">
        <v>12591</v>
      </c>
      <c r="H94" s="148">
        <v>69278</v>
      </c>
      <c r="I94" s="148">
        <v>161216</v>
      </c>
      <c r="J94" s="148">
        <v>111</v>
      </c>
      <c r="K94" s="148">
        <v>4261</v>
      </c>
      <c r="L94" s="148">
        <v>48978</v>
      </c>
      <c r="M94" s="148">
        <v>1797</v>
      </c>
      <c r="N94" s="148">
        <v>108734</v>
      </c>
      <c r="O94" s="148">
        <v>6424128</v>
      </c>
      <c r="P94" s="148">
        <v>47102</v>
      </c>
    </row>
    <row r="95" spans="1:16" ht="15" customHeight="1">
      <c r="A95" s="163" t="s">
        <v>220</v>
      </c>
      <c r="B95" s="148">
        <v>111123</v>
      </c>
      <c r="C95" s="148">
        <v>7050447</v>
      </c>
      <c r="D95" s="148">
        <v>51833</v>
      </c>
      <c r="E95" s="148">
        <v>18100</v>
      </c>
      <c r="F95" s="148">
        <v>453910</v>
      </c>
      <c r="G95" s="148">
        <v>12468</v>
      </c>
      <c r="H95" s="148">
        <v>81398</v>
      </c>
      <c r="I95" s="148">
        <v>192502</v>
      </c>
      <c r="J95" s="148">
        <v>99</v>
      </c>
      <c r="K95" s="148">
        <v>5098</v>
      </c>
      <c r="L95" s="148">
        <v>64205</v>
      </c>
      <c r="M95" s="148">
        <v>1614</v>
      </c>
      <c r="N95" s="148">
        <v>126889</v>
      </c>
      <c r="O95" s="148">
        <v>7758700</v>
      </c>
      <c r="P95" s="148">
        <v>48435</v>
      </c>
    </row>
    <row r="96" spans="1:16" ht="15" customHeight="1">
      <c r="A96" s="163" t="s">
        <v>221</v>
      </c>
      <c r="B96" s="148">
        <v>121573</v>
      </c>
      <c r="C96" s="148">
        <v>7546871</v>
      </c>
      <c r="D96" s="148">
        <v>51253</v>
      </c>
      <c r="E96" s="148">
        <v>20379</v>
      </c>
      <c r="F96" s="148">
        <v>466056</v>
      </c>
      <c r="G96" s="148">
        <v>12527</v>
      </c>
      <c r="H96" s="148">
        <v>88448</v>
      </c>
      <c r="I96" s="148">
        <v>202084</v>
      </c>
      <c r="J96" s="148">
        <v>87</v>
      </c>
      <c r="K96" s="148">
        <v>5695</v>
      </c>
      <c r="L96" s="148">
        <v>68248</v>
      </c>
      <c r="M96" s="148">
        <v>1619</v>
      </c>
      <c r="N96" s="148">
        <v>139373</v>
      </c>
      <c r="O96" s="148">
        <v>8282239</v>
      </c>
      <c r="P96" s="148">
        <v>47865</v>
      </c>
    </row>
    <row r="97" spans="1:16" ht="15" customHeight="1">
      <c r="A97" s="163" t="s">
        <v>222</v>
      </c>
      <c r="B97" s="148">
        <v>110888</v>
      </c>
      <c r="C97" s="148">
        <v>6971012</v>
      </c>
      <c r="D97" s="148">
        <v>52299</v>
      </c>
      <c r="E97" s="148">
        <v>18899</v>
      </c>
      <c r="F97" s="148">
        <v>448026</v>
      </c>
      <c r="G97" s="148">
        <v>12540</v>
      </c>
      <c r="H97" s="148">
        <v>81664</v>
      </c>
      <c r="I97" s="148">
        <v>176961</v>
      </c>
      <c r="J97" s="148">
        <v>78</v>
      </c>
      <c r="K97" s="148">
        <v>5358</v>
      </c>
      <c r="L97" s="148">
        <v>59514</v>
      </c>
      <c r="M97" s="148">
        <v>1770</v>
      </c>
      <c r="N97" s="148">
        <v>127769</v>
      </c>
      <c r="O97" s="148">
        <v>7655175</v>
      </c>
      <c r="P97" s="148">
        <v>48523</v>
      </c>
    </row>
    <row r="98" spans="1:16" ht="15" customHeight="1">
      <c r="A98" s="163" t="s">
        <v>223</v>
      </c>
      <c r="B98" s="148">
        <v>99180</v>
      </c>
      <c r="C98" s="148">
        <v>6275228</v>
      </c>
      <c r="D98" s="148">
        <v>52651</v>
      </c>
      <c r="E98" s="148">
        <v>17820</v>
      </c>
      <c r="F98" s="148">
        <v>409892</v>
      </c>
      <c r="G98" s="148">
        <v>12901</v>
      </c>
      <c r="H98" s="148">
        <v>74347</v>
      </c>
      <c r="I98" s="148">
        <v>181345</v>
      </c>
      <c r="J98" s="148">
        <v>78</v>
      </c>
      <c r="K98" s="148">
        <v>5235</v>
      </c>
      <c r="L98" s="148">
        <v>72185</v>
      </c>
      <c r="M98" s="148">
        <v>1600</v>
      </c>
      <c r="N98" s="148">
        <v>115622</v>
      </c>
      <c r="O98" s="148">
        <v>6941946</v>
      </c>
      <c r="P98" s="148">
        <v>48293</v>
      </c>
    </row>
    <row r="99" spans="1:16" ht="15" customHeight="1">
      <c r="A99" s="163" t="s">
        <v>224</v>
      </c>
      <c r="B99" s="148">
        <v>87708</v>
      </c>
      <c r="C99" s="148">
        <v>5764368</v>
      </c>
      <c r="D99" s="148">
        <v>54406</v>
      </c>
      <c r="E99" s="148">
        <v>15462</v>
      </c>
      <c r="F99" s="148">
        <v>374596</v>
      </c>
      <c r="G99" s="148">
        <v>13000</v>
      </c>
      <c r="H99" s="148">
        <v>67073</v>
      </c>
      <c r="I99" s="148">
        <v>183110</v>
      </c>
      <c r="J99" s="148">
        <v>81</v>
      </c>
      <c r="K99" s="148">
        <v>5276</v>
      </c>
      <c r="L99" s="148">
        <v>62089</v>
      </c>
      <c r="M99" s="148">
        <v>1479</v>
      </c>
      <c r="N99" s="148">
        <v>103042</v>
      </c>
      <c r="O99" s="148">
        <v>6380543</v>
      </c>
      <c r="P99" s="148">
        <v>49341</v>
      </c>
    </row>
    <row r="100" spans="1:16" ht="15" customHeight="1">
      <c r="A100" s="163" t="s">
        <v>225</v>
      </c>
      <c r="B100" s="148">
        <v>75789</v>
      </c>
      <c r="C100" s="148">
        <v>5104113</v>
      </c>
      <c r="D100" s="148">
        <v>55181</v>
      </c>
      <c r="E100" s="148">
        <v>13093</v>
      </c>
      <c r="F100" s="148">
        <v>321680</v>
      </c>
      <c r="G100" s="148">
        <v>13732</v>
      </c>
      <c r="H100" s="148">
        <v>59082</v>
      </c>
      <c r="I100" s="148">
        <v>190672</v>
      </c>
      <c r="J100" s="148">
        <v>91</v>
      </c>
      <c r="K100" s="148">
        <v>5443</v>
      </c>
      <c r="L100" s="148">
        <v>68683</v>
      </c>
      <c r="M100" s="148">
        <v>1558</v>
      </c>
      <c r="N100" s="148">
        <v>89724</v>
      </c>
      <c r="O100" s="148">
        <v>5682684</v>
      </c>
      <c r="P100" s="148">
        <v>49699</v>
      </c>
    </row>
    <row r="101" spans="1:16" ht="15" customHeight="1">
      <c r="A101" s="163" t="s">
        <v>226</v>
      </c>
      <c r="B101" s="148">
        <v>66202</v>
      </c>
      <c r="C101" s="148">
        <v>4523600</v>
      </c>
      <c r="D101" s="148">
        <v>55456</v>
      </c>
      <c r="E101" s="148">
        <v>11283</v>
      </c>
      <c r="F101" s="148">
        <v>300759</v>
      </c>
      <c r="G101" s="148">
        <v>13732</v>
      </c>
      <c r="H101" s="148">
        <v>51975</v>
      </c>
      <c r="I101" s="148">
        <v>228285</v>
      </c>
      <c r="J101" s="148">
        <v>102</v>
      </c>
      <c r="K101" s="148">
        <v>4776</v>
      </c>
      <c r="L101" s="148">
        <v>55475</v>
      </c>
      <c r="M101" s="148">
        <v>1274</v>
      </c>
      <c r="N101" s="148">
        <v>78400</v>
      </c>
      <c r="O101" s="148">
        <v>5133408</v>
      </c>
      <c r="P101" s="148">
        <v>50096</v>
      </c>
    </row>
    <row r="102" spans="1:16" s="10" customFormat="1" ht="15" customHeight="1">
      <c r="A102" s="163" t="s">
        <v>227</v>
      </c>
      <c r="B102" s="148">
        <v>57266</v>
      </c>
      <c r="C102" s="148">
        <v>3915116</v>
      </c>
      <c r="D102" s="148">
        <v>55707</v>
      </c>
      <c r="E102" s="148">
        <v>10083</v>
      </c>
      <c r="F102" s="148">
        <v>276115</v>
      </c>
      <c r="G102" s="148">
        <v>14560</v>
      </c>
      <c r="H102" s="148">
        <v>45294</v>
      </c>
      <c r="I102" s="148">
        <v>205809</v>
      </c>
      <c r="J102" s="148">
        <v>119</v>
      </c>
      <c r="K102" s="148">
        <v>4289</v>
      </c>
      <c r="L102" s="148">
        <v>52551</v>
      </c>
      <c r="M102" s="148">
        <v>1093</v>
      </c>
      <c r="N102" s="148">
        <v>68180</v>
      </c>
      <c r="O102" s="148">
        <v>4447296</v>
      </c>
      <c r="P102" s="148">
        <v>50504</v>
      </c>
    </row>
    <row r="103" spans="1:16" s="10" customFormat="1" ht="15" customHeight="1">
      <c r="A103" s="163" t="s">
        <v>228</v>
      </c>
      <c r="B103" s="148">
        <v>49535</v>
      </c>
      <c r="C103" s="148">
        <v>3372530</v>
      </c>
      <c r="D103" s="148">
        <v>55261</v>
      </c>
      <c r="E103" s="148">
        <v>9081</v>
      </c>
      <c r="F103" s="148">
        <v>253634</v>
      </c>
      <c r="G103" s="148">
        <v>14488</v>
      </c>
      <c r="H103" s="148">
        <v>39884</v>
      </c>
      <c r="I103" s="148">
        <v>184299</v>
      </c>
      <c r="J103" s="148">
        <v>133</v>
      </c>
      <c r="K103" s="148">
        <v>4156</v>
      </c>
      <c r="L103" s="148">
        <v>49477</v>
      </c>
      <c r="M103" s="148">
        <v>1006</v>
      </c>
      <c r="N103" s="148">
        <v>59661</v>
      </c>
      <c r="O103" s="148">
        <v>3859918</v>
      </c>
      <c r="P103" s="148">
        <v>49718</v>
      </c>
    </row>
    <row r="104" spans="1:16" s="10" customFormat="1" ht="15" customHeight="1">
      <c r="A104" s="163" t="s">
        <v>237</v>
      </c>
      <c r="B104" s="128">
        <v>63411</v>
      </c>
      <c r="C104" s="128">
        <v>4315879</v>
      </c>
      <c r="D104" s="128">
        <v>54998</v>
      </c>
      <c r="E104" s="128">
        <v>11863</v>
      </c>
      <c r="F104" s="128">
        <v>326749</v>
      </c>
      <c r="G104" s="128">
        <v>15246</v>
      </c>
      <c r="H104" s="125">
        <v>50679</v>
      </c>
      <c r="I104" s="125">
        <v>256733</v>
      </c>
      <c r="J104" s="125">
        <v>148</v>
      </c>
      <c r="K104" s="125">
        <v>5460</v>
      </c>
      <c r="L104" s="125">
        <v>60469</v>
      </c>
      <c r="M104" s="125">
        <v>984</v>
      </c>
      <c r="N104" s="125">
        <v>76823</v>
      </c>
      <c r="O104" s="125">
        <v>4963374</v>
      </c>
      <c r="P104" s="125">
        <v>49424</v>
      </c>
    </row>
    <row r="105" spans="1:16" s="10" customFormat="1" ht="15" customHeight="1">
      <c r="A105" s="165" t="s">
        <v>229</v>
      </c>
      <c r="B105" s="167">
        <v>1557163</v>
      </c>
      <c r="C105" s="167">
        <v>93696847</v>
      </c>
      <c r="D105" s="167">
        <v>48325</v>
      </c>
      <c r="E105" s="167">
        <v>240678</v>
      </c>
      <c r="F105" s="167">
        <v>5708946</v>
      </c>
      <c r="G105" s="167">
        <v>12611</v>
      </c>
      <c r="H105" s="168">
        <v>1107778</v>
      </c>
      <c r="I105" s="168">
        <v>2900385</v>
      </c>
      <c r="J105" s="168">
        <v>100</v>
      </c>
      <c r="K105" s="168">
        <v>72650</v>
      </c>
      <c r="L105" s="168">
        <v>871271</v>
      </c>
      <c r="M105" s="168">
        <v>1493</v>
      </c>
      <c r="N105" s="168">
        <v>1777906</v>
      </c>
      <c r="O105" s="168">
        <v>103180929</v>
      </c>
      <c r="P105" s="168">
        <v>44821</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72" sqref="A72"/>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4.1  "&amp;Contents!C21</f>
        <v>Table 4.1  Migrants, Sources of total income, By Visa stream and Period of residence in Australia–Males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10" t="s">
        <v>298</v>
      </c>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27986</v>
      </c>
      <c r="C12" s="148">
        <v>2268851</v>
      </c>
      <c r="D12" s="148">
        <v>61588</v>
      </c>
      <c r="E12" s="148">
        <v>1967</v>
      </c>
      <c r="F12" s="148">
        <v>79683</v>
      </c>
      <c r="G12" s="148">
        <v>14492</v>
      </c>
      <c r="H12" s="148">
        <v>16798</v>
      </c>
      <c r="I12" s="148">
        <v>25193</v>
      </c>
      <c r="J12" s="148">
        <v>100</v>
      </c>
      <c r="K12" s="148">
        <v>621</v>
      </c>
      <c r="L12" s="148">
        <v>5518</v>
      </c>
      <c r="M12" s="148">
        <v>680</v>
      </c>
      <c r="N12" s="148">
        <v>29333</v>
      </c>
      <c r="O12" s="148">
        <v>2377878</v>
      </c>
      <c r="P12" s="148">
        <v>60743</v>
      </c>
    </row>
    <row r="13" spans="1:16" ht="15" customHeight="1">
      <c r="A13" s="163" t="s">
        <v>214</v>
      </c>
      <c r="B13" s="148">
        <v>26078</v>
      </c>
      <c r="C13" s="148">
        <v>1744788</v>
      </c>
      <c r="D13" s="148">
        <v>53999</v>
      </c>
      <c r="E13" s="148">
        <v>2531</v>
      </c>
      <c r="F13" s="148">
        <v>59264</v>
      </c>
      <c r="G13" s="148">
        <v>10473</v>
      </c>
      <c r="H13" s="148">
        <v>15734</v>
      </c>
      <c r="I13" s="148">
        <v>16361</v>
      </c>
      <c r="J13" s="148">
        <v>96</v>
      </c>
      <c r="K13" s="148">
        <v>542</v>
      </c>
      <c r="L13" s="148">
        <v>4033</v>
      </c>
      <c r="M13" s="148">
        <v>962</v>
      </c>
      <c r="N13" s="148">
        <v>27890</v>
      </c>
      <c r="O13" s="148">
        <v>1822492</v>
      </c>
      <c r="P13" s="148">
        <v>51923</v>
      </c>
    </row>
    <row r="14" spans="1:16" ht="15" customHeight="1">
      <c r="A14" s="163" t="s">
        <v>215</v>
      </c>
      <c r="B14" s="148">
        <v>36431</v>
      </c>
      <c r="C14" s="148">
        <v>2654868</v>
      </c>
      <c r="D14" s="148">
        <v>56686</v>
      </c>
      <c r="E14" s="148">
        <v>4551</v>
      </c>
      <c r="F14" s="148">
        <v>104259</v>
      </c>
      <c r="G14" s="148">
        <v>10323</v>
      </c>
      <c r="H14" s="148">
        <v>24129</v>
      </c>
      <c r="I14" s="148">
        <v>33475</v>
      </c>
      <c r="J14" s="148">
        <v>118</v>
      </c>
      <c r="K14" s="148">
        <v>1035</v>
      </c>
      <c r="L14" s="148">
        <v>9162</v>
      </c>
      <c r="M14" s="148">
        <v>941</v>
      </c>
      <c r="N14" s="148">
        <v>38784</v>
      </c>
      <c r="O14" s="148">
        <v>2810370</v>
      </c>
      <c r="P14" s="148">
        <v>55747</v>
      </c>
    </row>
    <row r="15" spans="1:16" ht="15" customHeight="1">
      <c r="A15" s="163" t="s">
        <v>216</v>
      </c>
      <c r="B15" s="148">
        <v>39317</v>
      </c>
      <c r="C15" s="148">
        <v>3000496</v>
      </c>
      <c r="D15" s="148">
        <v>60043</v>
      </c>
      <c r="E15" s="148">
        <v>5861</v>
      </c>
      <c r="F15" s="148">
        <v>150472</v>
      </c>
      <c r="G15" s="148">
        <v>11024</v>
      </c>
      <c r="H15" s="148">
        <v>27587</v>
      </c>
      <c r="I15" s="148">
        <v>45756</v>
      </c>
      <c r="J15" s="148">
        <v>134</v>
      </c>
      <c r="K15" s="148">
        <v>1299</v>
      </c>
      <c r="L15" s="148">
        <v>11953</v>
      </c>
      <c r="M15" s="148">
        <v>1021</v>
      </c>
      <c r="N15" s="148">
        <v>42256</v>
      </c>
      <c r="O15" s="148">
        <v>3207897</v>
      </c>
      <c r="P15" s="148">
        <v>58603</v>
      </c>
    </row>
    <row r="16" spans="1:16" ht="15" customHeight="1">
      <c r="A16" s="163" t="s">
        <v>217</v>
      </c>
      <c r="B16" s="148">
        <v>41312</v>
      </c>
      <c r="C16" s="148">
        <v>3413917</v>
      </c>
      <c r="D16" s="148">
        <v>65845</v>
      </c>
      <c r="E16" s="148">
        <v>6663</v>
      </c>
      <c r="F16" s="148">
        <v>188753</v>
      </c>
      <c r="G16" s="148">
        <v>12053</v>
      </c>
      <c r="H16" s="148">
        <v>30278</v>
      </c>
      <c r="I16" s="148">
        <v>55403</v>
      </c>
      <c r="J16" s="148">
        <v>137</v>
      </c>
      <c r="K16" s="148">
        <v>1683</v>
      </c>
      <c r="L16" s="148">
        <v>16365</v>
      </c>
      <c r="M16" s="148">
        <v>958</v>
      </c>
      <c r="N16" s="148">
        <v>44928</v>
      </c>
      <c r="O16" s="148">
        <v>3676871</v>
      </c>
      <c r="P16" s="148">
        <v>63681</v>
      </c>
    </row>
    <row r="17" spans="1:16" ht="15" customHeight="1">
      <c r="A17" s="163" t="s">
        <v>218</v>
      </c>
      <c r="B17" s="148">
        <v>41608</v>
      </c>
      <c r="C17" s="148">
        <v>3480063</v>
      </c>
      <c r="D17" s="148">
        <v>67067</v>
      </c>
      <c r="E17" s="148">
        <v>6964</v>
      </c>
      <c r="F17" s="148">
        <v>206181</v>
      </c>
      <c r="G17" s="148">
        <v>12942</v>
      </c>
      <c r="H17" s="148">
        <v>30446</v>
      </c>
      <c r="I17" s="148">
        <v>63893</v>
      </c>
      <c r="J17" s="148">
        <v>120</v>
      </c>
      <c r="K17" s="148">
        <v>1857</v>
      </c>
      <c r="L17" s="148">
        <v>22324</v>
      </c>
      <c r="M17" s="148">
        <v>846</v>
      </c>
      <c r="N17" s="148">
        <v>45689</v>
      </c>
      <c r="O17" s="148">
        <v>3774234</v>
      </c>
      <c r="P17" s="148">
        <v>64946</v>
      </c>
    </row>
    <row r="18" spans="1:16" ht="15" customHeight="1">
      <c r="A18" s="163" t="s">
        <v>219</v>
      </c>
      <c r="B18" s="148">
        <v>32650</v>
      </c>
      <c r="C18" s="148">
        <v>2731718</v>
      </c>
      <c r="D18" s="148">
        <v>67756</v>
      </c>
      <c r="E18" s="148">
        <v>5239</v>
      </c>
      <c r="F18" s="148">
        <v>149002</v>
      </c>
      <c r="G18" s="148">
        <v>11198</v>
      </c>
      <c r="H18" s="148">
        <v>23920</v>
      </c>
      <c r="I18" s="148">
        <v>47654</v>
      </c>
      <c r="J18" s="148">
        <v>104</v>
      </c>
      <c r="K18" s="148">
        <v>1532</v>
      </c>
      <c r="L18" s="148">
        <v>16973</v>
      </c>
      <c r="M18" s="148">
        <v>797</v>
      </c>
      <c r="N18" s="148">
        <v>35696</v>
      </c>
      <c r="O18" s="148">
        <v>2945617</v>
      </c>
      <c r="P18" s="148">
        <v>65379</v>
      </c>
    </row>
    <row r="19" spans="1:16" ht="15" customHeight="1">
      <c r="A19" s="163" t="s">
        <v>220</v>
      </c>
      <c r="B19" s="148">
        <v>40232</v>
      </c>
      <c r="C19" s="148">
        <v>3436068</v>
      </c>
      <c r="D19" s="148">
        <v>69053</v>
      </c>
      <c r="E19" s="148">
        <v>7184</v>
      </c>
      <c r="F19" s="148">
        <v>219314</v>
      </c>
      <c r="G19" s="148">
        <v>11326</v>
      </c>
      <c r="H19" s="148">
        <v>29782</v>
      </c>
      <c r="I19" s="148">
        <v>58064</v>
      </c>
      <c r="J19" s="148">
        <v>86</v>
      </c>
      <c r="K19" s="148">
        <v>1912</v>
      </c>
      <c r="L19" s="148">
        <v>19511</v>
      </c>
      <c r="M19" s="148">
        <v>1012</v>
      </c>
      <c r="N19" s="148">
        <v>44571</v>
      </c>
      <c r="O19" s="148">
        <v>3733641</v>
      </c>
      <c r="P19" s="148">
        <v>65865</v>
      </c>
    </row>
    <row r="20" spans="1:16" ht="15" customHeight="1">
      <c r="A20" s="163" t="s">
        <v>221</v>
      </c>
      <c r="B20" s="148">
        <v>47255</v>
      </c>
      <c r="C20" s="148">
        <v>3761393</v>
      </c>
      <c r="D20" s="148">
        <v>64800</v>
      </c>
      <c r="E20" s="148">
        <v>9251</v>
      </c>
      <c r="F20" s="148">
        <v>240050</v>
      </c>
      <c r="G20" s="148">
        <v>12348</v>
      </c>
      <c r="H20" s="148">
        <v>34489</v>
      </c>
      <c r="I20" s="148">
        <v>65266</v>
      </c>
      <c r="J20" s="148">
        <v>75</v>
      </c>
      <c r="K20" s="148">
        <v>2269</v>
      </c>
      <c r="L20" s="148">
        <v>27843</v>
      </c>
      <c r="M20" s="148">
        <v>1027</v>
      </c>
      <c r="N20" s="148">
        <v>53124</v>
      </c>
      <c r="O20" s="148">
        <v>4096939</v>
      </c>
      <c r="P20" s="148">
        <v>61062</v>
      </c>
    </row>
    <row r="21" spans="1:16" ht="15" customHeight="1">
      <c r="A21" s="163" t="s">
        <v>222</v>
      </c>
      <c r="B21" s="148">
        <v>44027</v>
      </c>
      <c r="C21" s="148">
        <v>3502262</v>
      </c>
      <c r="D21" s="148">
        <v>65675</v>
      </c>
      <c r="E21" s="148">
        <v>8751</v>
      </c>
      <c r="F21" s="148">
        <v>233347</v>
      </c>
      <c r="G21" s="148">
        <v>12501</v>
      </c>
      <c r="H21" s="148">
        <v>32270</v>
      </c>
      <c r="I21" s="148">
        <v>54547</v>
      </c>
      <c r="J21" s="148">
        <v>66</v>
      </c>
      <c r="K21" s="148">
        <v>2153</v>
      </c>
      <c r="L21" s="148">
        <v>21432</v>
      </c>
      <c r="M21" s="148">
        <v>1023</v>
      </c>
      <c r="N21" s="148">
        <v>49821</v>
      </c>
      <c r="O21" s="148">
        <v>3811218</v>
      </c>
      <c r="P21" s="148">
        <v>61444</v>
      </c>
    </row>
    <row r="22" spans="1:16" ht="15" customHeight="1">
      <c r="A22" s="163" t="s">
        <v>223</v>
      </c>
      <c r="B22" s="148">
        <v>38536</v>
      </c>
      <c r="C22" s="148">
        <v>3081239</v>
      </c>
      <c r="D22" s="148">
        <v>66832</v>
      </c>
      <c r="E22" s="148">
        <v>7859</v>
      </c>
      <c r="F22" s="148">
        <v>204693</v>
      </c>
      <c r="G22" s="148">
        <v>12912</v>
      </c>
      <c r="H22" s="148">
        <v>29031</v>
      </c>
      <c r="I22" s="148">
        <v>53346</v>
      </c>
      <c r="J22" s="148">
        <v>66</v>
      </c>
      <c r="K22" s="148">
        <v>2031</v>
      </c>
      <c r="L22" s="148">
        <v>24870</v>
      </c>
      <c r="M22" s="148">
        <v>1122</v>
      </c>
      <c r="N22" s="148">
        <v>44157</v>
      </c>
      <c r="O22" s="148">
        <v>3365818</v>
      </c>
      <c r="P22" s="148">
        <v>62091</v>
      </c>
    </row>
    <row r="23" spans="1:16" ht="15" customHeight="1">
      <c r="A23" s="163" t="s">
        <v>224</v>
      </c>
      <c r="B23" s="148">
        <v>33301</v>
      </c>
      <c r="C23" s="148">
        <v>2792066</v>
      </c>
      <c r="D23" s="148">
        <v>71169</v>
      </c>
      <c r="E23" s="148">
        <v>6298</v>
      </c>
      <c r="F23" s="148">
        <v>176980</v>
      </c>
      <c r="G23" s="148">
        <v>12160</v>
      </c>
      <c r="H23" s="148">
        <v>25402</v>
      </c>
      <c r="I23" s="148">
        <v>54504</v>
      </c>
      <c r="J23" s="148">
        <v>64</v>
      </c>
      <c r="K23" s="148">
        <v>2017</v>
      </c>
      <c r="L23" s="148">
        <v>23059</v>
      </c>
      <c r="M23" s="148">
        <v>817</v>
      </c>
      <c r="N23" s="148">
        <v>38107</v>
      </c>
      <c r="O23" s="148">
        <v>3046272</v>
      </c>
      <c r="P23" s="148">
        <v>65517</v>
      </c>
    </row>
    <row r="24" spans="1:16" s="7" customFormat="1" ht="15" customHeight="1">
      <c r="A24" s="163" t="s">
        <v>225</v>
      </c>
      <c r="B24" s="148">
        <v>26947</v>
      </c>
      <c r="C24" s="148">
        <v>2373448</v>
      </c>
      <c r="D24" s="148">
        <v>74021</v>
      </c>
      <c r="E24" s="148">
        <v>4919</v>
      </c>
      <c r="F24" s="148">
        <v>142030</v>
      </c>
      <c r="G24" s="148">
        <v>13483</v>
      </c>
      <c r="H24" s="148">
        <v>21413</v>
      </c>
      <c r="I24" s="148">
        <v>52538</v>
      </c>
      <c r="J24" s="148">
        <v>69</v>
      </c>
      <c r="K24" s="148">
        <v>2000</v>
      </c>
      <c r="L24" s="148">
        <v>23816</v>
      </c>
      <c r="M24" s="148">
        <v>995</v>
      </c>
      <c r="N24" s="148">
        <v>31087</v>
      </c>
      <c r="O24" s="148">
        <v>2590438</v>
      </c>
      <c r="P24" s="148">
        <v>67634</v>
      </c>
    </row>
    <row r="25" spans="1:16" s="7" customFormat="1" ht="15" customHeight="1">
      <c r="A25" s="163" t="s">
        <v>226</v>
      </c>
      <c r="B25" s="148">
        <v>23182</v>
      </c>
      <c r="C25" s="148">
        <v>2062740</v>
      </c>
      <c r="D25" s="148">
        <v>74762</v>
      </c>
      <c r="E25" s="148">
        <v>4090</v>
      </c>
      <c r="F25" s="148">
        <v>137764</v>
      </c>
      <c r="G25" s="148">
        <v>13694</v>
      </c>
      <c r="H25" s="148">
        <v>18762</v>
      </c>
      <c r="I25" s="148">
        <v>55181</v>
      </c>
      <c r="J25" s="148">
        <v>78</v>
      </c>
      <c r="K25" s="148">
        <v>1831</v>
      </c>
      <c r="L25" s="148">
        <v>23467</v>
      </c>
      <c r="M25" s="148">
        <v>992</v>
      </c>
      <c r="N25" s="148">
        <v>26906</v>
      </c>
      <c r="O25" s="148">
        <v>2288930</v>
      </c>
      <c r="P25" s="148">
        <v>68231</v>
      </c>
    </row>
    <row r="26" spans="1:16" ht="15" customHeight="1">
      <c r="A26" s="163" t="s">
        <v>227</v>
      </c>
      <c r="B26" s="148">
        <v>18745</v>
      </c>
      <c r="C26" s="148">
        <v>1685341</v>
      </c>
      <c r="D26" s="148">
        <v>77151</v>
      </c>
      <c r="E26" s="148">
        <v>3169</v>
      </c>
      <c r="F26" s="148">
        <v>102074</v>
      </c>
      <c r="G26" s="148">
        <v>13307</v>
      </c>
      <c r="H26" s="148">
        <v>15329</v>
      </c>
      <c r="I26" s="148">
        <v>57459</v>
      </c>
      <c r="J26" s="148">
        <v>89</v>
      </c>
      <c r="K26" s="148">
        <v>1513</v>
      </c>
      <c r="L26" s="148">
        <v>18203</v>
      </c>
      <c r="M26" s="148">
        <v>855</v>
      </c>
      <c r="N26" s="148">
        <v>21776</v>
      </c>
      <c r="O26" s="148">
        <v>1863395</v>
      </c>
      <c r="P26" s="148">
        <v>70334</v>
      </c>
    </row>
    <row r="27" spans="1:16" ht="15" customHeight="1">
      <c r="A27" s="163" t="s">
        <v>228</v>
      </c>
      <c r="B27" s="148">
        <v>16195</v>
      </c>
      <c r="C27" s="148">
        <v>1455446</v>
      </c>
      <c r="D27" s="148">
        <v>76388</v>
      </c>
      <c r="E27" s="148">
        <v>2780</v>
      </c>
      <c r="F27" s="148">
        <v>97289</v>
      </c>
      <c r="G27" s="148">
        <v>12702</v>
      </c>
      <c r="H27" s="148">
        <v>13505</v>
      </c>
      <c r="I27" s="148">
        <v>52541</v>
      </c>
      <c r="J27" s="148">
        <v>102</v>
      </c>
      <c r="K27" s="148">
        <v>1453</v>
      </c>
      <c r="L27" s="148">
        <v>17832</v>
      </c>
      <c r="M27" s="148">
        <v>733</v>
      </c>
      <c r="N27" s="148">
        <v>18987</v>
      </c>
      <c r="O27" s="148">
        <v>1622855</v>
      </c>
      <c r="P27" s="148">
        <v>69214</v>
      </c>
    </row>
    <row r="28" spans="1:16" ht="15" customHeight="1">
      <c r="A28" s="163" t="s">
        <v>237</v>
      </c>
      <c r="B28" s="128">
        <v>20185</v>
      </c>
      <c r="C28" s="128">
        <v>1819417</v>
      </c>
      <c r="D28" s="128">
        <v>74930</v>
      </c>
      <c r="E28" s="128">
        <v>3646</v>
      </c>
      <c r="F28" s="128">
        <v>121171</v>
      </c>
      <c r="G28" s="128">
        <v>13839</v>
      </c>
      <c r="H28" s="128">
        <v>16864</v>
      </c>
      <c r="I28" s="128">
        <v>76596</v>
      </c>
      <c r="J28" s="128">
        <v>116</v>
      </c>
      <c r="K28" s="128">
        <v>2020</v>
      </c>
      <c r="L28" s="128">
        <v>25559</v>
      </c>
      <c r="M28" s="128">
        <v>834</v>
      </c>
      <c r="N28" s="129">
        <v>23859</v>
      </c>
      <c r="O28" s="129">
        <v>2046835</v>
      </c>
      <c r="P28" s="129">
        <v>67405</v>
      </c>
    </row>
    <row r="29" spans="1:16" s="7" customFormat="1" ht="15" customHeight="1">
      <c r="A29" s="164" t="s">
        <v>229</v>
      </c>
      <c r="B29" s="149">
        <v>553979</v>
      </c>
      <c r="C29" s="149">
        <v>45273296</v>
      </c>
      <c r="D29" s="149">
        <v>66129</v>
      </c>
      <c r="E29" s="149">
        <v>91729</v>
      </c>
      <c r="F29" s="149">
        <v>2611195</v>
      </c>
      <c r="G29" s="149">
        <v>12200</v>
      </c>
      <c r="H29" s="149">
        <v>405750</v>
      </c>
      <c r="I29" s="149">
        <v>873521</v>
      </c>
      <c r="J29" s="149">
        <v>96</v>
      </c>
      <c r="K29" s="149">
        <v>27766</v>
      </c>
      <c r="L29" s="149">
        <v>314088</v>
      </c>
      <c r="M29" s="149">
        <v>931</v>
      </c>
      <c r="N29" s="149">
        <v>616986</v>
      </c>
      <c r="O29" s="149">
        <v>49074396</v>
      </c>
      <c r="P29" s="149">
        <v>62585</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3769</v>
      </c>
      <c r="C31" s="148">
        <v>160967</v>
      </c>
      <c r="D31" s="148">
        <v>26225</v>
      </c>
      <c r="E31" s="148">
        <v>543</v>
      </c>
      <c r="F31" s="148">
        <v>11659</v>
      </c>
      <c r="G31" s="148">
        <v>13030</v>
      </c>
      <c r="H31" s="148">
        <v>1988</v>
      </c>
      <c r="I31" s="148">
        <v>4487</v>
      </c>
      <c r="J31" s="148">
        <v>60</v>
      </c>
      <c r="K31" s="148">
        <v>104</v>
      </c>
      <c r="L31" s="148">
        <v>1152</v>
      </c>
      <c r="M31" s="148">
        <v>1120</v>
      </c>
      <c r="N31" s="148">
        <v>4293</v>
      </c>
      <c r="O31" s="148">
        <v>177836</v>
      </c>
      <c r="P31" s="148">
        <v>25573</v>
      </c>
    </row>
    <row r="32" spans="1:16" ht="15" customHeight="1">
      <c r="A32" s="163" t="s">
        <v>214</v>
      </c>
      <c r="B32" s="148">
        <v>6224</v>
      </c>
      <c r="C32" s="148">
        <v>178007</v>
      </c>
      <c r="D32" s="148">
        <v>17075</v>
      </c>
      <c r="E32" s="148">
        <v>1021</v>
      </c>
      <c r="F32" s="148">
        <v>15550</v>
      </c>
      <c r="G32" s="148">
        <v>11546</v>
      </c>
      <c r="H32" s="148">
        <v>3076</v>
      </c>
      <c r="I32" s="148">
        <v>6256</v>
      </c>
      <c r="J32" s="148">
        <v>53</v>
      </c>
      <c r="K32" s="148">
        <v>220</v>
      </c>
      <c r="L32" s="148">
        <v>4198</v>
      </c>
      <c r="M32" s="148">
        <v>6483</v>
      </c>
      <c r="N32" s="148">
        <v>7316</v>
      </c>
      <c r="O32" s="148">
        <v>203855</v>
      </c>
      <c r="P32" s="148">
        <v>17470</v>
      </c>
    </row>
    <row r="33" spans="1:16" ht="15" customHeight="1">
      <c r="A33" s="163" t="s">
        <v>215</v>
      </c>
      <c r="B33" s="148">
        <v>9417</v>
      </c>
      <c r="C33" s="148">
        <v>378120</v>
      </c>
      <c r="D33" s="148">
        <v>32760</v>
      </c>
      <c r="E33" s="148">
        <v>1873</v>
      </c>
      <c r="F33" s="148">
        <v>36080</v>
      </c>
      <c r="G33" s="148">
        <v>14209</v>
      </c>
      <c r="H33" s="148">
        <v>5194</v>
      </c>
      <c r="I33" s="148">
        <v>12537</v>
      </c>
      <c r="J33" s="148">
        <v>68</v>
      </c>
      <c r="K33" s="148">
        <v>385</v>
      </c>
      <c r="L33" s="148">
        <v>9633</v>
      </c>
      <c r="M33" s="148">
        <v>9327</v>
      </c>
      <c r="N33" s="148">
        <v>11046</v>
      </c>
      <c r="O33" s="148">
        <v>435721</v>
      </c>
      <c r="P33" s="148">
        <v>31057</v>
      </c>
    </row>
    <row r="34" spans="1:16" ht="15" customHeight="1">
      <c r="A34" s="163" t="s">
        <v>216</v>
      </c>
      <c r="B34" s="148">
        <v>11697</v>
      </c>
      <c r="C34" s="148">
        <v>573129</v>
      </c>
      <c r="D34" s="148">
        <v>41086</v>
      </c>
      <c r="E34" s="148">
        <v>2461</v>
      </c>
      <c r="F34" s="148">
        <v>49196</v>
      </c>
      <c r="G34" s="148">
        <v>16250</v>
      </c>
      <c r="H34" s="148">
        <v>7057</v>
      </c>
      <c r="I34" s="148">
        <v>13731</v>
      </c>
      <c r="J34" s="148">
        <v>82</v>
      </c>
      <c r="K34" s="148">
        <v>560</v>
      </c>
      <c r="L34" s="148">
        <v>17376</v>
      </c>
      <c r="M34" s="148">
        <v>7774</v>
      </c>
      <c r="N34" s="148">
        <v>13657</v>
      </c>
      <c r="O34" s="148">
        <v>653310</v>
      </c>
      <c r="P34" s="148">
        <v>39131</v>
      </c>
    </row>
    <row r="35" spans="1:16" ht="15" customHeight="1">
      <c r="A35" s="163" t="s">
        <v>217</v>
      </c>
      <c r="B35" s="148">
        <v>12369</v>
      </c>
      <c r="C35" s="148">
        <v>656313</v>
      </c>
      <c r="D35" s="148">
        <v>45362</v>
      </c>
      <c r="E35" s="148">
        <v>2559</v>
      </c>
      <c r="F35" s="148">
        <v>51960</v>
      </c>
      <c r="G35" s="148">
        <v>16036</v>
      </c>
      <c r="H35" s="148">
        <v>7861</v>
      </c>
      <c r="I35" s="148">
        <v>19543</v>
      </c>
      <c r="J35" s="148">
        <v>92</v>
      </c>
      <c r="K35" s="148">
        <v>660</v>
      </c>
      <c r="L35" s="148">
        <v>16894</v>
      </c>
      <c r="M35" s="148">
        <v>6300</v>
      </c>
      <c r="N35" s="148">
        <v>14483</v>
      </c>
      <c r="O35" s="148">
        <v>744266</v>
      </c>
      <c r="P35" s="148">
        <v>42671</v>
      </c>
    </row>
    <row r="36" spans="1:16" ht="15" customHeight="1">
      <c r="A36" s="163" t="s">
        <v>218</v>
      </c>
      <c r="B36" s="148">
        <v>12645</v>
      </c>
      <c r="C36" s="148">
        <v>717151</v>
      </c>
      <c r="D36" s="148">
        <v>47629</v>
      </c>
      <c r="E36" s="148">
        <v>2802</v>
      </c>
      <c r="F36" s="148">
        <v>61575</v>
      </c>
      <c r="G36" s="148">
        <v>16156</v>
      </c>
      <c r="H36" s="148">
        <v>8259</v>
      </c>
      <c r="I36" s="148">
        <v>17752</v>
      </c>
      <c r="J36" s="148">
        <v>78</v>
      </c>
      <c r="K36" s="148">
        <v>734</v>
      </c>
      <c r="L36" s="148">
        <v>18950</v>
      </c>
      <c r="M36" s="148">
        <v>6310</v>
      </c>
      <c r="N36" s="148">
        <v>14944</v>
      </c>
      <c r="O36" s="148">
        <v>815520</v>
      </c>
      <c r="P36" s="148">
        <v>44653</v>
      </c>
    </row>
    <row r="37" spans="1:16" ht="15" customHeight="1">
      <c r="A37" s="163" t="s">
        <v>219</v>
      </c>
      <c r="B37" s="148">
        <v>11876</v>
      </c>
      <c r="C37" s="148">
        <v>703607</v>
      </c>
      <c r="D37" s="148">
        <v>50425</v>
      </c>
      <c r="E37" s="148">
        <v>2664</v>
      </c>
      <c r="F37" s="148">
        <v>59439</v>
      </c>
      <c r="G37" s="148">
        <v>17405</v>
      </c>
      <c r="H37" s="148">
        <v>7975</v>
      </c>
      <c r="I37" s="148">
        <v>19172</v>
      </c>
      <c r="J37" s="148">
        <v>88</v>
      </c>
      <c r="K37" s="148">
        <v>797</v>
      </c>
      <c r="L37" s="148">
        <v>12874</v>
      </c>
      <c r="M37" s="148">
        <v>8550</v>
      </c>
      <c r="N37" s="148">
        <v>14202</v>
      </c>
      <c r="O37" s="148">
        <v>795294</v>
      </c>
      <c r="P37" s="148">
        <v>46447</v>
      </c>
    </row>
    <row r="38" spans="1:16" ht="15" customHeight="1">
      <c r="A38" s="163" t="s">
        <v>220</v>
      </c>
      <c r="B38" s="148">
        <v>12628</v>
      </c>
      <c r="C38" s="148">
        <v>763891</v>
      </c>
      <c r="D38" s="148">
        <v>50872</v>
      </c>
      <c r="E38" s="148">
        <v>2834</v>
      </c>
      <c r="F38" s="148">
        <v>62222</v>
      </c>
      <c r="G38" s="148">
        <v>17070</v>
      </c>
      <c r="H38" s="148">
        <v>8356</v>
      </c>
      <c r="I38" s="148">
        <v>23018</v>
      </c>
      <c r="J38" s="148">
        <v>75</v>
      </c>
      <c r="K38" s="148">
        <v>852</v>
      </c>
      <c r="L38" s="148">
        <v>17182</v>
      </c>
      <c r="M38" s="148">
        <v>7800</v>
      </c>
      <c r="N38" s="148">
        <v>15090</v>
      </c>
      <c r="O38" s="148">
        <v>867088</v>
      </c>
      <c r="P38" s="148">
        <v>47040</v>
      </c>
    </row>
    <row r="39" spans="1:16" ht="15" customHeight="1">
      <c r="A39" s="163" t="s">
        <v>221</v>
      </c>
      <c r="B39" s="148">
        <v>12583</v>
      </c>
      <c r="C39" s="148">
        <v>779524</v>
      </c>
      <c r="D39" s="148">
        <v>52478</v>
      </c>
      <c r="E39" s="148">
        <v>2952</v>
      </c>
      <c r="F39" s="148">
        <v>69992</v>
      </c>
      <c r="G39" s="148">
        <v>17990</v>
      </c>
      <c r="H39" s="148">
        <v>8415</v>
      </c>
      <c r="I39" s="148">
        <v>24144</v>
      </c>
      <c r="J39" s="148">
        <v>73</v>
      </c>
      <c r="K39" s="148">
        <v>933</v>
      </c>
      <c r="L39" s="148">
        <v>18578</v>
      </c>
      <c r="M39" s="148">
        <v>9438</v>
      </c>
      <c r="N39" s="148">
        <v>15244</v>
      </c>
      <c r="O39" s="148">
        <v>891560</v>
      </c>
      <c r="P39" s="148">
        <v>47970</v>
      </c>
    </row>
    <row r="40" spans="1:16" s="7" customFormat="1" ht="15" customHeight="1">
      <c r="A40" s="163" t="s">
        <v>222</v>
      </c>
      <c r="B40" s="148">
        <v>11443</v>
      </c>
      <c r="C40" s="148">
        <v>735755</v>
      </c>
      <c r="D40" s="148">
        <v>53431</v>
      </c>
      <c r="E40" s="148">
        <v>2633</v>
      </c>
      <c r="F40" s="148">
        <v>66424</v>
      </c>
      <c r="G40" s="148">
        <v>18682</v>
      </c>
      <c r="H40" s="148">
        <v>7646</v>
      </c>
      <c r="I40" s="148">
        <v>21034</v>
      </c>
      <c r="J40" s="148">
        <v>70</v>
      </c>
      <c r="K40" s="148">
        <v>844</v>
      </c>
      <c r="L40" s="148">
        <v>17994</v>
      </c>
      <c r="M40" s="148">
        <v>9484</v>
      </c>
      <c r="N40" s="148">
        <v>13894</v>
      </c>
      <c r="O40" s="148">
        <v>840945</v>
      </c>
      <c r="P40" s="148">
        <v>49019</v>
      </c>
    </row>
    <row r="41" spans="1:16" ht="15" customHeight="1">
      <c r="A41" s="163" t="s">
        <v>223</v>
      </c>
      <c r="B41" s="148">
        <v>10568</v>
      </c>
      <c r="C41" s="148">
        <v>733928</v>
      </c>
      <c r="D41" s="148">
        <v>56494</v>
      </c>
      <c r="E41" s="148">
        <v>2554</v>
      </c>
      <c r="F41" s="148">
        <v>61781</v>
      </c>
      <c r="G41" s="148">
        <v>18602</v>
      </c>
      <c r="H41" s="148">
        <v>7175</v>
      </c>
      <c r="I41" s="148">
        <v>25211</v>
      </c>
      <c r="J41" s="148">
        <v>67</v>
      </c>
      <c r="K41" s="148">
        <v>861</v>
      </c>
      <c r="L41" s="148">
        <v>17955</v>
      </c>
      <c r="M41" s="148">
        <v>6000</v>
      </c>
      <c r="N41" s="148">
        <v>12853</v>
      </c>
      <c r="O41" s="148">
        <v>839015</v>
      </c>
      <c r="P41" s="148">
        <v>51254</v>
      </c>
    </row>
    <row r="42" spans="1:16" s="7" customFormat="1" ht="15" customHeight="1">
      <c r="A42" s="163" t="s">
        <v>224</v>
      </c>
      <c r="B42" s="148">
        <v>9781</v>
      </c>
      <c r="C42" s="148">
        <v>699145</v>
      </c>
      <c r="D42" s="148">
        <v>58461</v>
      </c>
      <c r="E42" s="148">
        <v>2349</v>
      </c>
      <c r="F42" s="148">
        <v>65540</v>
      </c>
      <c r="G42" s="148">
        <v>19924</v>
      </c>
      <c r="H42" s="148">
        <v>6892</v>
      </c>
      <c r="I42" s="148">
        <v>23639</v>
      </c>
      <c r="J42" s="148">
        <v>64</v>
      </c>
      <c r="K42" s="148">
        <v>873</v>
      </c>
      <c r="L42" s="148">
        <v>18346</v>
      </c>
      <c r="M42" s="148">
        <v>7124</v>
      </c>
      <c r="N42" s="148">
        <v>12080</v>
      </c>
      <c r="O42" s="148">
        <v>807767</v>
      </c>
      <c r="P42" s="148">
        <v>52715</v>
      </c>
    </row>
    <row r="43" spans="1:16" ht="15" customHeight="1">
      <c r="A43" s="163" t="s">
        <v>225</v>
      </c>
      <c r="B43" s="148">
        <v>9153</v>
      </c>
      <c r="C43" s="148">
        <v>676814</v>
      </c>
      <c r="D43" s="148">
        <v>59605</v>
      </c>
      <c r="E43" s="148">
        <v>2083</v>
      </c>
      <c r="F43" s="148">
        <v>60835</v>
      </c>
      <c r="G43" s="148">
        <v>19685</v>
      </c>
      <c r="H43" s="148">
        <v>6394</v>
      </c>
      <c r="I43" s="148">
        <v>25284</v>
      </c>
      <c r="J43" s="148">
        <v>87</v>
      </c>
      <c r="K43" s="148">
        <v>932</v>
      </c>
      <c r="L43" s="148">
        <v>20457</v>
      </c>
      <c r="M43" s="148">
        <v>6581</v>
      </c>
      <c r="N43" s="148">
        <v>11289</v>
      </c>
      <c r="O43" s="148">
        <v>780865</v>
      </c>
      <c r="P43" s="148">
        <v>53565</v>
      </c>
    </row>
    <row r="44" spans="1:16" ht="15" customHeight="1">
      <c r="A44" s="163" t="s">
        <v>226</v>
      </c>
      <c r="B44" s="148">
        <v>8527</v>
      </c>
      <c r="C44" s="148">
        <v>657367</v>
      </c>
      <c r="D44" s="148">
        <v>62290</v>
      </c>
      <c r="E44" s="148">
        <v>1909</v>
      </c>
      <c r="F44" s="148">
        <v>59114</v>
      </c>
      <c r="G44" s="148">
        <v>19835</v>
      </c>
      <c r="H44" s="148">
        <v>5984</v>
      </c>
      <c r="I44" s="148">
        <v>28225</v>
      </c>
      <c r="J44" s="148">
        <v>93</v>
      </c>
      <c r="K44" s="148">
        <v>807</v>
      </c>
      <c r="L44" s="148">
        <v>14191</v>
      </c>
      <c r="M44" s="148">
        <v>5401</v>
      </c>
      <c r="N44" s="148">
        <v>10457</v>
      </c>
      <c r="O44" s="148">
        <v>758175</v>
      </c>
      <c r="P44" s="148">
        <v>56075</v>
      </c>
    </row>
    <row r="45" spans="1:16" ht="15" customHeight="1">
      <c r="A45" s="163" t="s">
        <v>227</v>
      </c>
      <c r="B45" s="148">
        <v>8232</v>
      </c>
      <c r="C45" s="148">
        <v>637635</v>
      </c>
      <c r="D45" s="148">
        <v>63121</v>
      </c>
      <c r="E45" s="148">
        <v>1952</v>
      </c>
      <c r="F45" s="148">
        <v>63253</v>
      </c>
      <c r="G45" s="148">
        <v>20399</v>
      </c>
      <c r="H45" s="148">
        <v>5677</v>
      </c>
      <c r="I45" s="148">
        <v>26694</v>
      </c>
      <c r="J45" s="148">
        <v>98</v>
      </c>
      <c r="K45" s="148">
        <v>705</v>
      </c>
      <c r="L45" s="148">
        <v>10794</v>
      </c>
      <c r="M45" s="148">
        <v>2531</v>
      </c>
      <c r="N45" s="148">
        <v>10088</v>
      </c>
      <c r="O45" s="148">
        <v>739872</v>
      </c>
      <c r="P45" s="148">
        <v>56287</v>
      </c>
    </row>
    <row r="46" spans="1:16" ht="15" customHeight="1">
      <c r="A46" s="163" t="s">
        <v>228</v>
      </c>
      <c r="B46" s="148">
        <v>7010</v>
      </c>
      <c r="C46" s="148">
        <v>533377</v>
      </c>
      <c r="D46" s="148">
        <v>62043</v>
      </c>
      <c r="E46" s="148">
        <v>1657</v>
      </c>
      <c r="F46" s="148">
        <v>55492</v>
      </c>
      <c r="G46" s="148">
        <v>19121</v>
      </c>
      <c r="H46" s="148">
        <v>4976</v>
      </c>
      <c r="I46" s="148">
        <v>24187</v>
      </c>
      <c r="J46" s="148">
        <v>90</v>
      </c>
      <c r="K46" s="148">
        <v>695</v>
      </c>
      <c r="L46" s="148">
        <v>11993</v>
      </c>
      <c r="M46" s="148">
        <v>3004</v>
      </c>
      <c r="N46" s="148">
        <v>8628</v>
      </c>
      <c r="O46" s="148">
        <v>624555</v>
      </c>
      <c r="P46" s="148">
        <v>55700</v>
      </c>
    </row>
    <row r="47" spans="1:16" ht="15" customHeight="1">
      <c r="A47" s="163" t="s">
        <v>237</v>
      </c>
      <c r="B47" s="148">
        <v>9238</v>
      </c>
      <c r="C47" s="148">
        <v>689338</v>
      </c>
      <c r="D47" s="148">
        <v>61425</v>
      </c>
      <c r="E47" s="148">
        <v>2167</v>
      </c>
      <c r="F47" s="148">
        <v>69986</v>
      </c>
      <c r="G47" s="148">
        <v>19803</v>
      </c>
      <c r="H47" s="148">
        <v>6390</v>
      </c>
      <c r="I47" s="148">
        <v>32024</v>
      </c>
      <c r="J47" s="148">
        <v>95</v>
      </c>
      <c r="K47" s="148">
        <v>862</v>
      </c>
      <c r="L47" s="148">
        <v>13205</v>
      </c>
      <c r="M47" s="148">
        <v>1732</v>
      </c>
      <c r="N47" s="148">
        <v>11393</v>
      </c>
      <c r="O47" s="148">
        <v>807183</v>
      </c>
      <c r="P47" s="148">
        <v>54974</v>
      </c>
    </row>
    <row r="48" spans="1:16" s="7" customFormat="1" ht="15" customHeight="1">
      <c r="A48" s="164" t="s">
        <v>229</v>
      </c>
      <c r="B48" s="149">
        <v>167162</v>
      </c>
      <c r="C48" s="149">
        <v>10280655</v>
      </c>
      <c r="D48" s="149">
        <v>49848</v>
      </c>
      <c r="E48" s="149">
        <v>36999</v>
      </c>
      <c r="F48" s="149">
        <v>919993</v>
      </c>
      <c r="G48" s="149">
        <v>17707</v>
      </c>
      <c r="H48" s="149">
        <v>109327</v>
      </c>
      <c r="I48" s="149">
        <v>347516</v>
      </c>
      <c r="J48" s="149">
        <v>78</v>
      </c>
      <c r="K48" s="149">
        <v>11831</v>
      </c>
      <c r="L48" s="149">
        <v>241237</v>
      </c>
      <c r="M48" s="149">
        <v>6000</v>
      </c>
      <c r="N48" s="149">
        <v>200969</v>
      </c>
      <c r="O48" s="149">
        <v>11789922</v>
      </c>
      <c r="P48" s="149">
        <v>45562</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203</v>
      </c>
      <c r="C50" s="148">
        <v>8731</v>
      </c>
      <c r="D50" s="148">
        <v>35873</v>
      </c>
      <c r="E50" s="148">
        <v>69</v>
      </c>
      <c r="F50" s="148">
        <v>1150</v>
      </c>
      <c r="G50" s="148">
        <v>19382</v>
      </c>
      <c r="H50" s="148">
        <v>115</v>
      </c>
      <c r="I50" s="148">
        <v>740</v>
      </c>
      <c r="J50" s="148">
        <v>65</v>
      </c>
      <c r="K50" s="173"/>
      <c r="L50" s="173"/>
      <c r="M50" s="173"/>
      <c r="N50" s="148">
        <v>261</v>
      </c>
      <c r="O50" s="148">
        <v>10909</v>
      </c>
      <c r="P50" s="148">
        <v>34088</v>
      </c>
    </row>
    <row r="51" spans="1:16" ht="15" customHeight="1">
      <c r="A51" s="163" t="s">
        <v>214</v>
      </c>
      <c r="B51" s="148">
        <v>304</v>
      </c>
      <c r="C51" s="148">
        <v>4079</v>
      </c>
      <c r="D51" s="148">
        <v>6734</v>
      </c>
      <c r="E51" s="148">
        <v>70</v>
      </c>
      <c r="F51" s="148">
        <v>954</v>
      </c>
      <c r="G51" s="148">
        <v>10446</v>
      </c>
      <c r="H51" s="148">
        <v>66</v>
      </c>
      <c r="I51" s="148">
        <v>204</v>
      </c>
      <c r="J51" s="148">
        <v>13</v>
      </c>
      <c r="K51" s="173"/>
      <c r="L51" s="173"/>
      <c r="M51" s="173"/>
      <c r="N51" s="148">
        <v>369</v>
      </c>
      <c r="O51" s="148">
        <v>5194</v>
      </c>
      <c r="P51" s="148">
        <v>7692</v>
      </c>
    </row>
    <row r="52" spans="1:16" ht="15" customHeight="1">
      <c r="A52" s="163" t="s">
        <v>215</v>
      </c>
      <c r="B52" s="148">
        <v>1204</v>
      </c>
      <c r="C52" s="148">
        <v>22355</v>
      </c>
      <c r="D52" s="148">
        <v>13015</v>
      </c>
      <c r="E52" s="148">
        <v>264</v>
      </c>
      <c r="F52" s="148">
        <v>4069</v>
      </c>
      <c r="G52" s="148">
        <v>12680</v>
      </c>
      <c r="H52" s="148">
        <v>250</v>
      </c>
      <c r="I52" s="148">
        <v>147</v>
      </c>
      <c r="J52" s="148">
        <v>22</v>
      </c>
      <c r="K52" s="148">
        <v>13</v>
      </c>
      <c r="L52" s="148">
        <v>52</v>
      </c>
      <c r="M52" s="148">
        <v>3520</v>
      </c>
      <c r="N52" s="148">
        <v>1431</v>
      </c>
      <c r="O52" s="148">
        <v>26838</v>
      </c>
      <c r="P52" s="148">
        <v>13647</v>
      </c>
    </row>
    <row r="53" spans="1:16" ht="15" customHeight="1">
      <c r="A53" s="163" t="s">
        <v>216</v>
      </c>
      <c r="B53" s="148">
        <v>2110</v>
      </c>
      <c r="C53" s="148">
        <v>53558</v>
      </c>
      <c r="D53" s="148">
        <v>21217</v>
      </c>
      <c r="E53" s="148">
        <v>570</v>
      </c>
      <c r="F53" s="148">
        <v>9446</v>
      </c>
      <c r="G53" s="148">
        <v>14666</v>
      </c>
      <c r="H53" s="148">
        <v>610</v>
      </c>
      <c r="I53" s="148">
        <v>202</v>
      </c>
      <c r="J53" s="148">
        <v>32</v>
      </c>
      <c r="K53" s="148">
        <v>12</v>
      </c>
      <c r="L53" s="148">
        <v>73</v>
      </c>
      <c r="M53" s="148">
        <v>1046</v>
      </c>
      <c r="N53" s="148">
        <v>2502</v>
      </c>
      <c r="O53" s="148">
        <v>63046</v>
      </c>
      <c r="P53" s="148">
        <v>21601</v>
      </c>
    </row>
    <row r="54" spans="1:16" ht="15" customHeight="1">
      <c r="A54" s="163" t="s">
        <v>217</v>
      </c>
      <c r="B54" s="148">
        <v>3615</v>
      </c>
      <c r="C54" s="148">
        <v>114561</v>
      </c>
      <c r="D54" s="148">
        <v>30870</v>
      </c>
      <c r="E54" s="148">
        <v>1317</v>
      </c>
      <c r="F54" s="148">
        <v>26259</v>
      </c>
      <c r="G54" s="148">
        <v>17853</v>
      </c>
      <c r="H54" s="148">
        <v>1445</v>
      </c>
      <c r="I54" s="148">
        <v>351</v>
      </c>
      <c r="J54" s="148">
        <v>55</v>
      </c>
      <c r="K54" s="148">
        <v>32</v>
      </c>
      <c r="L54" s="148">
        <v>262</v>
      </c>
      <c r="M54" s="148">
        <v>4359</v>
      </c>
      <c r="N54" s="148">
        <v>4509</v>
      </c>
      <c r="O54" s="148">
        <v>141484</v>
      </c>
      <c r="P54" s="148">
        <v>29742</v>
      </c>
    </row>
    <row r="55" spans="1:16" ht="15" customHeight="1">
      <c r="A55" s="163" t="s">
        <v>218</v>
      </c>
      <c r="B55" s="148">
        <v>5019</v>
      </c>
      <c r="C55" s="148">
        <v>173027</v>
      </c>
      <c r="D55" s="148">
        <v>34542</v>
      </c>
      <c r="E55" s="148">
        <v>2246</v>
      </c>
      <c r="F55" s="148">
        <v>47995</v>
      </c>
      <c r="G55" s="148">
        <v>19435</v>
      </c>
      <c r="H55" s="148">
        <v>2159</v>
      </c>
      <c r="I55" s="148">
        <v>203</v>
      </c>
      <c r="J55" s="148">
        <v>51</v>
      </c>
      <c r="K55" s="148">
        <v>57</v>
      </c>
      <c r="L55" s="148">
        <v>717</v>
      </c>
      <c r="M55" s="148">
        <v>5735</v>
      </c>
      <c r="N55" s="148">
        <v>6548</v>
      </c>
      <c r="O55" s="148">
        <v>221872</v>
      </c>
      <c r="P55" s="148">
        <v>32646</v>
      </c>
    </row>
    <row r="56" spans="1:16" s="7" customFormat="1" ht="15" customHeight="1">
      <c r="A56" s="163" t="s">
        <v>219</v>
      </c>
      <c r="B56" s="148">
        <v>3410</v>
      </c>
      <c r="C56" s="148">
        <v>121349</v>
      </c>
      <c r="D56" s="148">
        <v>34976</v>
      </c>
      <c r="E56" s="148">
        <v>1282</v>
      </c>
      <c r="F56" s="148">
        <v>27229</v>
      </c>
      <c r="G56" s="148">
        <v>19352</v>
      </c>
      <c r="H56" s="148">
        <v>1630</v>
      </c>
      <c r="I56" s="148">
        <v>832</v>
      </c>
      <c r="J56" s="148">
        <v>57</v>
      </c>
      <c r="K56" s="148">
        <v>54</v>
      </c>
      <c r="L56" s="148">
        <v>411</v>
      </c>
      <c r="M56" s="148">
        <v>1685</v>
      </c>
      <c r="N56" s="148">
        <v>4289</v>
      </c>
      <c r="O56" s="148">
        <v>149898</v>
      </c>
      <c r="P56" s="148">
        <v>32972</v>
      </c>
    </row>
    <row r="57" spans="1:16" ht="15" customHeight="1">
      <c r="A57" s="163" t="s">
        <v>220</v>
      </c>
      <c r="B57" s="148">
        <v>3799</v>
      </c>
      <c r="C57" s="148">
        <v>144395</v>
      </c>
      <c r="D57" s="148">
        <v>38488</v>
      </c>
      <c r="E57" s="148">
        <v>1344</v>
      </c>
      <c r="F57" s="148">
        <v>30275</v>
      </c>
      <c r="G57" s="148">
        <v>19679</v>
      </c>
      <c r="H57" s="148">
        <v>1846</v>
      </c>
      <c r="I57" s="148">
        <v>633</v>
      </c>
      <c r="J57" s="148">
        <v>53</v>
      </c>
      <c r="K57" s="148">
        <v>82</v>
      </c>
      <c r="L57" s="148">
        <v>605</v>
      </c>
      <c r="M57" s="148">
        <v>4055</v>
      </c>
      <c r="N57" s="148">
        <v>4752</v>
      </c>
      <c r="O57" s="148">
        <v>176068</v>
      </c>
      <c r="P57" s="148">
        <v>35635</v>
      </c>
    </row>
    <row r="58" spans="1:16" ht="15" customHeight="1">
      <c r="A58" s="163" t="s">
        <v>221</v>
      </c>
      <c r="B58" s="148">
        <v>3540</v>
      </c>
      <c r="C58" s="148">
        <v>138156</v>
      </c>
      <c r="D58" s="148">
        <v>38012</v>
      </c>
      <c r="E58" s="148">
        <v>891</v>
      </c>
      <c r="F58" s="148">
        <v>16224</v>
      </c>
      <c r="G58" s="148">
        <v>14893</v>
      </c>
      <c r="H58" s="148">
        <v>1559</v>
      </c>
      <c r="I58" s="148">
        <v>775</v>
      </c>
      <c r="J58" s="148">
        <v>59</v>
      </c>
      <c r="K58" s="148">
        <v>64</v>
      </c>
      <c r="L58" s="148">
        <v>672</v>
      </c>
      <c r="M58" s="148">
        <v>3824</v>
      </c>
      <c r="N58" s="148">
        <v>4123</v>
      </c>
      <c r="O58" s="148">
        <v>156032</v>
      </c>
      <c r="P58" s="148">
        <v>35058</v>
      </c>
    </row>
    <row r="59" spans="1:16" s="7" customFormat="1" ht="15" customHeight="1">
      <c r="A59" s="163" t="s">
        <v>222</v>
      </c>
      <c r="B59" s="148">
        <v>2968</v>
      </c>
      <c r="C59" s="148">
        <v>123597</v>
      </c>
      <c r="D59" s="148">
        <v>39321</v>
      </c>
      <c r="E59" s="148">
        <v>681</v>
      </c>
      <c r="F59" s="148">
        <v>12482</v>
      </c>
      <c r="G59" s="148">
        <v>15942</v>
      </c>
      <c r="H59" s="148">
        <v>1292</v>
      </c>
      <c r="I59" s="148">
        <v>286</v>
      </c>
      <c r="J59" s="148">
        <v>40</v>
      </c>
      <c r="K59" s="148">
        <v>51</v>
      </c>
      <c r="L59" s="148">
        <v>427</v>
      </c>
      <c r="M59" s="148">
        <v>5078</v>
      </c>
      <c r="N59" s="148">
        <v>3433</v>
      </c>
      <c r="O59" s="148">
        <v>137698</v>
      </c>
      <c r="P59" s="148">
        <v>36454</v>
      </c>
    </row>
    <row r="60" spans="1:16" ht="15" customHeight="1">
      <c r="A60" s="163" t="s">
        <v>223</v>
      </c>
      <c r="B60" s="148">
        <v>3460</v>
      </c>
      <c r="C60" s="148">
        <v>138219</v>
      </c>
      <c r="D60" s="148">
        <v>39500</v>
      </c>
      <c r="E60" s="148">
        <v>721</v>
      </c>
      <c r="F60" s="148">
        <v>13440</v>
      </c>
      <c r="G60" s="148">
        <v>15526</v>
      </c>
      <c r="H60" s="148">
        <v>1521</v>
      </c>
      <c r="I60" s="148">
        <v>305</v>
      </c>
      <c r="J60" s="148">
        <v>41</v>
      </c>
      <c r="K60" s="148">
        <v>55</v>
      </c>
      <c r="L60" s="148">
        <v>2683</v>
      </c>
      <c r="M60" s="148">
        <v>2983</v>
      </c>
      <c r="N60" s="148">
        <v>3942</v>
      </c>
      <c r="O60" s="148">
        <v>154677</v>
      </c>
      <c r="P60" s="148">
        <v>36903</v>
      </c>
    </row>
    <row r="61" spans="1:16" ht="15" customHeight="1">
      <c r="A61" s="163" t="s">
        <v>224</v>
      </c>
      <c r="B61" s="148">
        <v>3329</v>
      </c>
      <c r="C61" s="148">
        <v>129835</v>
      </c>
      <c r="D61" s="148">
        <v>37868</v>
      </c>
      <c r="E61" s="148">
        <v>711</v>
      </c>
      <c r="F61" s="148">
        <v>13320</v>
      </c>
      <c r="G61" s="148">
        <v>15457</v>
      </c>
      <c r="H61" s="148">
        <v>1328</v>
      </c>
      <c r="I61" s="148">
        <v>464</v>
      </c>
      <c r="J61" s="148">
        <v>22</v>
      </c>
      <c r="K61" s="148">
        <v>86</v>
      </c>
      <c r="L61" s="148">
        <v>570</v>
      </c>
      <c r="M61" s="148">
        <v>4682</v>
      </c>
      <c r="N61" s="148">
        <v>3858</v>
      </c>
      <c r="O61" s="148">
        <v>144277</v>
      </c>
      <c r="P61" s="148">
        <v>35179</v>
      </c>
    </row>
    <row r="62" spans="1:16" ht="15" customHeight="1">
      <c r="A62" s="163" t="s">
        <v>225</v>
      </c>
      <c r="B62" s="148">
        <v>3819</v>
      </c>
      <c r="C62" s="148">
        <v>158423</v>
      </c>
      <c r="D62" s="148">
        <v>40117</v>
      </c>
      <c r="E62" s="148">
        <v>662</v>
      </c>
      <c r="F62" s="148">
        <v>12066</v>
      </c>
      <c r="G62" s="148">
        <v>13665</v>
      </c>
      <c r="H62" s="148">
        <v>1514</v>
      </c>
      <c r="I62" s="148">
        <v>289</v>
      </c>
      <c r="J62" s="148">
        <v>28</v>
      </c>
      <c r="K62" s="148">
        <v>80</v>
      </c>
      <c r="L62" s="148">
        <v>1058</v>
      </c>
      <c r="M62" s="148">
        <v>7437</v>
      </c>
      <c r="N62" s="148">
        <v>4264</v>
      </c>
      <c r="O62" s="148">
        <v>171376</v>
      </c>
      <c r="P62" s="148">
        <v>38091</v>
      </c>
    </row>
    <row r="63" spans="1:16" ht="15" customHeight="1">
      <c r="A63" s="163" t="s">
        <v>226</v>
      </c>
      <c r="B63" s="148">
        <v>2627</v>
      </c>
      <c r="C63" s="148">
        <v>108380</v>
      </c>
      <c r="D63" s="148">
        <v>37456</v>
      </c>
      <c r="E63" s="148">
        <v>602</v>
      </c>
      <c r="F63" s="148">
        <v>12066</v>
      </c>
      <c r="G63" s="148">
        <v>16858</v>
      </c>
      <c r="H63" s="148">
        <v>1079</v>
      </c>
      <c r="I63" s="148">
        <v>3657</v>
      </c>
      <c r="J63" s="148">
        <v>27</v>
      </c>
      <c r="K63" s="148">
        <v>81</v>
      </c>
      <c r="L63" s="148">
        <v>493</v>
      </c>
      <c r="M63" s="148">
        <v>2256</v>
      </c>
      <c r="N63" s="148">
        <v>3099</v>
      </c>
      <c r="O63" s="148">
        <v>124241</v>
      </c>
      <c r="P63" s="148">
        <v>34206</v>
      </c>
    </row>
    <row r="64" spans="1:16" ht="15" customHeight="1">
      <c r="A64" s="163" t="s">
        <v>227</v>
      </c>
      <c r="B64" s="148">
        <v>2520</v>
      </c>
      <c r="C64" s="148">
        <v>106371</v>
      </c>
      <c r="D64" s="148">
        <v>39000</v>
      </c>
      <c r="E64" s="148">
        <v>735</v>
      </c>
      <c r="F64" s="148">
        <v>16505</v>
      </c>
      <c r="G64" s="148">
        <v>19225</v>
      </c>
      <c r="H64" s="148">
        <v>1214</v>
      </c>
      <c r="I64" s="148">
        <v>2785</v>
      </c>
      <c r="J64" s="148">
        <v>46</v>
      </c>
      <c r="K64" s="148">
        <v>91</v>
      </c>
      <c r="L64" s="148">
        <v>842</v>
      </c>
      <c r="M64" s="148">
        <v>2646</v>
      </c>
      <c r="N64" s="148">
        <v>3106</v>
      </c>
      <c r="O64" s="148">
        <v>126311</v>
      </c>
      <c r="P64" s="148">
        <v>36422</v>
      </c>
    </row>
    <row r="65" spans="1:16" ht="15" customHeight="1">
      <c r="A65" s="163" t="s">
        <v>228</v>
      </c>
      <c r="B65" s="148">
        <v>2440</v>
      </c>
      <c r="C65" s="148">
        <v>104843</v>
      </c>
      <c r="D65" s="148">
        <v>37790</v>
      </c>
      <c r="E65" s="148">
        <v>1033</v>
      </c>
      <c r="F65" s="148">
        <v>24741</v>
      </c>
      <c r="G65" s="148">
        <v>21085</v>
      </c>
      <c r="H65" s="148">
        <v>1323</v>
      </c>
      <c r="I65" s="148">
        <v>3291</v>
      </c>
      <c r="J65" s="148">
        <v>70</v>
      </c>
      <c r="K65" s="148">
        <v>96</v>
      </c>
      <c r="L65" s="148">
        <v>864</v>
      </c>
      <c r="M65" s="148">
        <v>2157</v>
      </c>
      <c r="N65" s="148">
        <v>3330</v>
      </c>
      <c r="O65" s="148">
        <v>133740</v>
      </c>
      <c r="P65" s="148">
        <v>34729</v>
      </c>
    </row>
    <row r="66" spans="1:16" ht="15" customHeight="1">
      <c r="A66" s="163" t="s">
        <v>237</v>
      </c>
      <c r="B66" s="148">
        <v>3633</v>
      </c>
      <c r="C66" s="148">
        <v>175907</v>
      </c>
      <c r="D66" s="148">
        <v>44369</v>
      </c>
      <c r="E66" s="148">
        <v>1605</v>
      </c>
      <c r="F66" s="148">
        <v>40291</v>
      </c>
      <c r="G66" s="148">
        <v>20537</v>
      </c>
      <c r="H66" s="148">
        <v>2096</v>
      </c>
      <c r="I66" s="148">
        <v>9251</v>
      </c>
      <c r="J66" s="148">
        <v>56</v>
      </c>
      <c r="K66" s="148">
        <v>167</v>
      </c>
      <c r="L66" s="148">
        <v>1454</v>
      </c>
      <c r="M66" s="148">
        <v>1169</v>
      </c>
      <c r="N66" s="148">
        <v>5093</v>
      </c>
      <c r="O66" s="148">
        <v>227401</v>
      </c>
      <c r="P66" s="148">
        <v>37849</v>
      </c>
    </row>
    <row r="67" spans="1:16" s="7" customFormat="1" ht="15" customHeight="1">
      <c r="A67" s="164" t="s">
        <v>229</v>
      </c>
      <c r="B67" s="149">
        <v>47994</v>
      </c>
      <c r="C67" s="149">
        <v>1827512</v>
      </c>
      <c r="D67" s="149">
        <v>35851</v>
      </c>
      <c r="E67" s="149">
        <v>14807</v>
      </c>
      <c r="F67" s="149">
        <v>308592</v>
      </c>
      <c r="G67" s="149">
        <v>18102</v>
      </c>
      <c r="H67" s="149">
        <v>21043</v>
      </c>
      <c r="I67" s="149">
        <v>24437</v>
      </c>
      <c r="J67" s="149">
        <v>45</v>
      </c>
      <c r="K67" s="149">
        <v>1037</v>
      </c>
      <c r="L67" s="149">
        <v>11670</v>
      </c>
      <c r="M67" s="149">
        <v>3455</v>
      </c>
      <c r="N67" s="149">
        <v>58906</v>
      </c>
      <c r="O67" s="149">
        <v>2172814</v>
      </c>
      <c r="P67" s="149">
        <v>33223</v>
      </c>
    </row>
    <row r="68" spans="1:16" ht="15" customHeight="1">
      <c r="A68" s="163" t="s">
        <v>144</v>
      </c>
      <c r="B68" s="148"/>
      <c r="C68" s="148"/>
      <c r="D68" s="148"/>
      <c r="E68" s="148"/>
      <c r="F68" s="148"/>
      <c r="G68" s="148"/>
      <c r="H68" s="148"/>
      <c r="I68" s="148"/>
      <c r="J68" s="148"/>
      <c r="K68" s="148"/>
      <c r="L68" s="148"/>
      <c r="M68" s="148"/>
      <c r="N68" s="148"/>
      <c r="O68" s="148"/>
      <c r="P68" s="148"/>
    </row>
    <row r="69" spans="1:16" ht="15" customHeight="1">
      <c r="A69" s="163" t="s">
        <v>236</v>
      </c>
      <c r="B69" s="148">
        <v>17672</v>
      </c>
      <c r="C69" s="148">
        <v>311352</v>
      </c>
      <c r="D69" s="148">
        <v>13920</v>
      </c>
      <c r="E69" s="148">
        <v>2674</v>
      </c>
      <c r="F69" s="148">
        <v>35247</v>
      </c>
      <c r="G69" s="148">
        <v>11040</v>
      </c>
      <c r="H69" s="148">
        <v>8050</v>
      </c>
      <c r="I69" s="148">
        <v>4519</v>
      </c>
      <c r="J69" s="148">
        <v>33</v>
      </c>
      <c r="K69" s="148">
        <v>125</v>
      </c>
      <c r="L69" s="148">
        <v>1132</v>
      </c>
      <c r="M69" s="148">
        <v>5491</v>
      </c>
      <c r="N69" s="148">
        <v>19428</v>
      </c>
      <c r="O69" s="148">
        <v>352178</v>
      </c>
      <c r="P69" s="148">
        <v>15263</v>
      </c>
    </row>
    <row r="70" spans="1:16" ht="15" customHeight="1">
      <c r="A70" s="163" t="s">
        <v>214</v>
      </c>
      <c r="B70" s="148">
        <v>9695</v>
      </c>
      <c r="C70" s="148">
        <v>178324</v>
      </c>
      <c r="D70" s="148">
        <v>14722</v>
      </c>
      <c r="E70" s="148">
        <v>1515</v>
      </c>
      <c r="F70" s="148">
        <v>19360</v>
      </c>
      <c r="G70" s="148">
        <v>10460</v>
      </c>
      <c r="H70" s="148">
        <v>4392</v>
      </c>
      <c r="I70" s="148">
        <v>1517</v>
      </c>
      <c r="J70" s="148">
        <v>28</v>
      </c>
      <c r="K70" s="148">
        <v>78</v>
      </c>
      <c r="L70" s="148">
        <v>964</v>
      </c>
      <c r="M70" s="148">
        <v>6811</v>
      </c>
      <c r="N70" s="148">
        <v>10562</v>
      </c>
      <c r="O70" s="148">
        <v>200242</v>
      </c>
      <c r="P70" s="148">
        <v>16203</v>
      </c>
    </row>
    <row r="71" spans="1:16" ht="15" customHeight="1">
      <c r="A71" s="163" t="s">
        <v>215</v>
      </c>
      <c r="B71" s="148">
        <v>7525</v>
      </c>
      <c r="C71" s="148">
        <v>201175</v>
      </c>
      <c r="D71" s="148">
        <v>24377</v>
      </c>
      <c r="E71" s="148">
        <v>1361</v>
      </c>
      <c r="F71" s="148">
        <v>19440</v>
      </c>
      <c r="G71" s="148">
        <v>11929</v>
      </c>
      <c r="H71" s="148">
        <v>3768</v>
      </c>
      <c r="I71" s="148">
        <v>1223</v>
      </c>
      <c r="J71" s="148">
        <v>39</v>
      </c>
      <c r="K71" s="148">
        <v>59</v>
      </c>
      <c r="L71" s="148">
        <v>1607</v>
      </c>
      <c r="M71" s="148">
        <v>8500</v>
      </c>
      <c r="N71" s="148">
        <v>8128</v>
      </c>
      <c r="O71" s="148">
        <v>223570</v>
      </c>
      <c r="P71" s="148">
        <v>25013</v>
      </c>
    </row>
    <row r="72" spans="1:16" s="10" customFormat="1" ht="15" customHeight="1">
      <c r="A72" s="163" t="s">
        <v>216</v>
      </c>
      <c r="B72" s="148">
        <v>4602</v>
      </c>
      <c r="C72" s="148">
        <v>138280</v>
      </c>
      <c r="D72" s="148">
        <v>27873</v>
      </c>
      <c r="E72" s="148">
        <v>858</v>
      </c>
      <c r="F72" s="148">
        <v>12614</v>
      </c>
      <c r="G72" s="148">
        <v>12581</v>
      </c>
      <c r="H72" s="148">
        <v>2388</v>
      </c>
      <c r="I72" s="148">
        <v>852</v>
      </c>
      <c r="J72" s="148">
        <v>38</v>
      </c>
      <c r="K72" s="148">
        <v>49</v>
      </c>
      <c r="L72" s="148">
        <v>621</v>
      </c>
      <c r="M72" s="148">
        <v>9642</v>
      </c>
      <c r="N72" s="148">
        <v>4977</v>
      </c>
      <c r="O72" s="148">
        <v>152564</v>
      </c>
      <c r="P72" s="148">
        <v>28511</v>
      </c>
    </row>
    <row r="73" spans="1:16" ht="15" customHeight="1">
      <c r="A73" s="163" t="s">
        <v>217</v>
      </c>
      <c r="B73" s="148">
        <v>1839</v>
      </c>
      <c r="C73" s="148">
        <v>59953</v>
      </c>
      <c r="D73" s="148">
        <v>30682</v>
      </c>
      <c r="E73" s="148">
        <v>306</v>
      </c>
      <c r="F73" s="148">
        <v>4577</v>
      </c>
      <c r="G73" s="148">
        <v>12409</v>
      </c>
      <c r="H73" s="148">
        <v>971</v>
      </c>
      <c r="I73" s="148">
        <v>446</v>
      </c>
      <c r="J73" s="148">
        <v>42</v>
      </c>
      <c r="K73" s="148">
        <v>29</v>
      </c>
      <c r="L73" s="148">
        <v>298</v>
      </c>
      <c r="M73" s="148">
        <v>1395</v>
      </c>
      <c r="N73" s="148">
        <v>1984</v>
      </c>
      <c r="O73" s="148">
        <v>65241</v>
      </c>
      <c r="P73" s="148">
        <v>31158</v>
      </c>
    </row>
    <row r="74" spans="1:16" ht="15" customHeight="1">
      <c r="A74" s="163" t="s">
        <v>218</v>
      </c>
      <c r="B74" s="148">
        <v>937</v>
      </c>
      <c r="C74" s="148">
        <v>33630</v>
      </c>
      <c r="D74" s="148">
        <v>35267</v>
      </c>
      <c r="E74" s="148">
        <v>145</v>
      </c>
      <c r="F74" s="148">
        <v>2193</v>
      </c>
      <c r="G74" s="148">
        <v>12342</v>
      </c>
      <c r="H74" s="148">
        <v>494</v>
      </c>
      <c r="I74" s="148">
        <v>229</v>
      </c>
      <c r="J74" s="148">
        <v>51</v>
      </c>
      <c r="K74" s="148">
        <v>13</v>
      </c>
      <c r="L74" s="148">
        <v>116</v>
      </c>
      <c r="M74" s="148">
        <v>3629</v>
      </c>
      <c r="N74" s="148">
        <v>1021</v>
      </c>
      <c r="O74" s="148">
        <v>36227</v>
      </c>
      <c r="P74" s="148">
        <v>34152</v>
      </c>
    </row>
    <row r="75" spans="1:16" ht="15" customHeight="1">
      <c r="A75" s="163" t="s">
        <v>219</v>
      </c>
      <c r="B75" s="148">
        <v>596</v>
      </c>
      <c r="C75" s="148">
        <v>22192</v>
      </c>
      <c r="D75" s="148">
        <v>34622</v>
      </c>
      <c r="E75" s="148">
        <v>115</v>
      </c>
      <c r="F75" s="148">
        <v>2256</v>
      </c>
      <c r="G75" s="148">
        <v>11664</v>
      </c>
      <c r="H75" s="148">
        <v>337</v>
      </c>
      <c r="I75" s="148">
        <v>41</v>
      </c>
      <c r="J75" s="148">
        <v>38</v>
      </c>
      <c r="K75" s="148">
        <v>18</v>
      </c>
      <c r="L75" s="148">
        <v>536</v>
      </c>
      <c r="M75" s="148">
        <v>3000</v>
      </c>
      <c r="N75" s="148">
        <v>669</v>
      </c>
      <c r="O75" s="148">
        <v>24756</v>
      </c>
      <c r="P75" s="148">
        <v>33057</v>
      </c>
    </row>
    <row r="76" spans="1:16" s="7" customFormat="1" ht="15" customHeight="1">
      <c r="A76" s="163" t="s">
        <v>220</v>
      </c>
      <c r="B76" s="148">
        <v>541</v>
      </c>
      <c r="C76" s="148">
        <v>21164</v>
      </c>
      <c r="D76" s="148">
        <v>37352</v>
      </c>
      <c r="E76" s="148">
        <v>87</v>
      </c>
      <c r="F76" s="148">
        <v>1119</v>
      </c>
      <c r="G76" s="148">
        <v>11150</v>
      </c>
      <c r="H76" s="148">
        <v>272</v>
      </c>
      <c r="I76" s="148">
        <v>285</v>
      </c>
      <c r="J76" s="148">
        <v>59</v>
      </c>
      <c r="K76" s="148">
        <v>13</v>
      </c>
      <c r="L76" s="148">
        <v>402</v>
      </c>
      <c r="M76" s="148">
        <v>12274</v>
      </c>
      <c r="N76" s="148">
        <v>611</v>
      </c>
      <c r="O76" s="148">
        <v>23124</v>
      </c>
      <c r="P76" s="148">
        <v>35387</v>
      </c>
    </row>
    <row r="77" spans="1:16" ht="15" customHeight="1">
      <c r="A77" s="163" t="s">
        <v>221</v>
      </c>
      <c r="B77" s="148">
        <v>670</v>
      </c>
      <c r="C77" s="148">
        <v>26768</v>
      </c>
      <c r="D77" s="148">
        <v>39677</v>
      </c>
      <c r="E77" s="148">
        <v>113</v>
      </c>
      <c r="F77" s="148">
        <v>1609</v>
      </c>
      <c r="G77" s="148">
        <v>10058</v>
      </c>
      <c r="H77" s="148">
        <v>323</v>
      </c>
      <c r="I77" s="148">
        <v>463</v>
      </c>
      <c r="J77" s="148">
        <v>43</v>
      </c>
      <c r="K77" s="148">
        <v>14</v>
      </c>
      <c r="L77" s="148">
        <v>129</v>
      </c>
      <c r="M77" s="148">
        <v>2048</v>
      </c>
      <c r="N77" s="148">
        <v>730</v>
      </c>
      <c r="O77" s="148">
        <v>28968</v>
      </c>
      <c r="P77" s="148">
        <v>38748</v>
      </c>
    </row>
    <row r="78" spans="1:16" ht="15" customHeight="1">
      <c r="A78" s="163" t="s">
        <v>222</v>
      </c>
      <c r="B78" s="148">
        <v>480</v>
      </c>
      <c r="C78" s="148">
        <v>19551</v>
      </c>
      <c r="D78" s="148">
        <v>41723</v>
      </c>
      <c r="E78" s="148">
        <v>94</v>
      </c>
      <c r="F78" s="148">
        <v>1269</v>
      </c>
      <c r="G78" s="148">
        <v>9251</v>
      </c>
      <c r="H78" s="148">
        <v>226</v>
      </c>
      <c r="I78" s="148">
        <v>57</v>
      </c>
      <c r="J78" s="148">
        <v>58</v>
      </c>
      <c r="K78" s="173"/>
      <c r="L78" s="173"/>
      <c r="M78" s="173"/>
      <c r="N78" s="148">
        <v>537</v>
      </c>
      <c r="O78" s="148">
        <v>21074</v>
      </c>
      <c r="P78" s="148">
        <v>39746</v>
      </c>
    </row>
    <row r="79" spans="1:16" ht="15" customHeight="1">
      <c r="A79" s="163" t="s">
        <v>223</v>
      </c>
      <c r="B79" s="148">
        <v>260</v>
      </c>
      <c r="C79" s="148">
        <v>10784</v>
      </c>
      <c r="D79" s="148">
        <v>41250</v>
      </c>
      <c r="E79" s="148">
        <v>42</v>
      </c>
      <c r="F79" s="148">
        <v>727</v>
      </c>
      <c r="G79" s="148">
        <v>11700</v>
      </c>
      <c r="H79" s="148">
        <v>125</v>
      </c>
      <c r="I79" s="148">
        <v>211</v>
      </c>
      <c r="J79" s="148">
        <v>78</v>
      </c>
      <c r="K79" s="173"/>
      <c r="L79" s="173"/>
      <c r="M79" s="173"/>
      <c r="N79" s="148">
        <v>285</v>
      </c>
      <c r="O79" s="148">
        <v>11560</v>
      </c>
      <c r="P79" s="148">
        <v>40161</v>
      </c>
    </row>
    <row r="80" spans="1:16" ht="15" customHeight="1">
      <c r="A80" s="163" t="s">
        <v>224</v>
      </c>
      <c r="B80" s="148">
        <v>58</v>
      </c>
      <c r="C80" s="148">
        <v>2799</v>
      </c>
      <c r="D80" s="148">
        <v>35583</v>
      </c>
      <c r="E80" s="148">
        <v>14</v>
      </c>
      <c r="F80" s="148">
        <v>243</v>
      </c>
      <c r="G80" s="148">
        <v>12082</v>
      </c>
      <c r="H80" s="148">
        <v>28</v>
      </c>
      <c r="I80" s="148">
        <v>103</v>
      </c>
      <c r="J80" s="148">
        <v>20</v>
      </c>
      <c r="K80" s="173"/>
      <c r="L80" s="173"/>
      <c r="M80" s="173"/>
      <c r="N80" s="148">
        <v>70</v>
      </c>
      <c r="O80" s="148">
        <v>3217</v>
      </c>
      <c r="P80" s="148">
        <v>35360</v>
      </c>
    </row>
    <row r="81" spans="1:16" ht="15" customHeight="1">
      <c r="A81" s="163" t="s">
        <v>225</v>
      </c>
      <c r="B81" s="148">
        <v>16</v>
      </c>
      <c r="C81" s="148">
        <v>605</v>
      </c>
      <c r="D81" s="148">
        <v>40008</v>
      </c>
      <c r="E81" s="173"/>
      <c r="F81" s="173"/>
      <c r="G81" s="173"/>
      <c r="H81" s="173"/>
      <c r="I81" s="173"/>
      <c r="J81" s="173"/>
      <c r="K81" s="173"/>
      <c r="L81" s="173"/>
      <c r="M81" s="173"/>
      <c r="N81" s="148">
        <v>16</v>
      </c>
      <c r="O81" s="148">
        <v>631</v>
      </c>
      <c r="P81" s="148">
        <v>42242</v>
      </c>
    </row>
    <row r="82" spans="1:16" ht="15" customHeight="1">
      <c r="A82" s="163" t="s">
        <v>226</v>
      </c>
      <c r="B82" s="148">
        <v>21</v>
      </c>
      <c r="C82" s="148">
        <v>482</v>
      </c>
      <c r="D82" s="148">
        <v>16469</v>
      </c>
      <c r="E82" s="173"/>
      <c r="F82" s="173"/>
      <c r="G82" s="173"/>
      <c r="H82" s="173"/>
      <c r="I82" s="173"/>
      <c r="J82" s="173"/>
      <c r="K82" s="173"/>
      <c r="L82" s="173"/>
      <c r="M82" s="173"/>
      <c r="N82" s="148">
        <v>21</v>
      </c>
      <c r="O82" s="148">
        <v>484</v>
      </c>
      <c r="P82" s="148">
        <v>16240</v>
      </c>
    </row>
    <row r="83" spans="1:16" ht="15" customHeight="1">
      <c r="A83" s="163" t="s">
        <v>227</v>
      </c>
      <c r="B83" s="173"/>
      <c r="C83" s="173"/>
      <c r="D83" s="173"/>
      <c r="E83" s="173"/>
      <c r="F83" s="173"/>
      <c r="G83" s="173"/>
      <c r="H83" s="173"/>
      <c r="I83" s="173"/>
      <c r="J83" s="173"/>
      <c r="K83" s="173"/>
      <c r="L83" s="173"/>
      <c r="M83" s="173"/>
      <c r="N83" s="173"/>
      <c r="O83" s="173"/>
      <c r="P83" s="173"/>
    </row>
    <row r="84" spans="1:16" ht="15" customHeight="1">
      <c r="A84" s="163" t="s">
        <v>228</v>
      </c>
      <c r="B84" s="173"/>
      <c r="C84" s="173"/>
      <c r="D84" s="173"/>
      <c r="E84" s="173"/>
      <c r="F84" s="173"/>
      <c r="G84" s="173"/>
      <c r="H84" s="173"/>
      <c r="I84" s="173"/>
      <c r="J84" s="173"/>
      <c r="K84" s="173"/>
      <c r="L84" s="173"/>
      <c r="M84" s="173"/>
      <c r="N84" s="173"/>
      <c r="O84" s="173"/>
      <c r="P84" s="173"/>
    </row>
    <row r="85" spans="1:16"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44929</v>
      </c>
      <c r="C86" s="149">
        <v>1028245</v>
      </c>
      <c r="D86" s="149">
        <v>19036</v>
      </c>
      <c r="E86" s="149">
        <v>7323</v>
      </c>
      <c r="F86" s="149">
        <v>100092</v>
      </c>
      <c r="G86" s="149">
        <v>11267</v>
      </c>
      <c r="H86" s="149">
        <v>21376</v>
      </c>
      <c r="I86" s="149">
        <v>9772</v>
      </c>
      <c r="J86" s="149">
        <v>35</v>
      </c>
      <c r="K86" s="149">
        <v>420</v>
      </c>
      <c r="L86" s="149">
        <v>6052</v>
      </c>
      <c r="M86" s="149">
        <v>5820</v>
      </c>
      <c r="N86" s="149">
        <v>49039</v>
      </c>
      <c r="O86" s="149">
        <v>1143436</v>
      </c>
      <c r="P86" s="149">
        <v>20069</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49635</v>
      </c>
      <c r="C88" s="148">
        <v>2751694</v>
      </c>
      <c r="D88" s="148">
        <v>34618</v>
      </c>
      <c r="E88" s="148">
        <v>5249</v>
      </c>
      <c r="F88" s="148">
        <v>127392</v>
      </c>
      <c r="G88" s="148">
        <v>12209</v>
      </c>
      <c r="H88" s="148">
        <v>26952</v>
      </c>
      <c r="I88" s="148">
        <v>34683</v>
      </c>
      <c r="J88" s="148">
        <v>65</v>
      </c>
      <c r="K88" s="148">
        <v>859</v>
      </c>
      <c r="L88" s="148">
        <v>7925</v>
      </c>
      <c r="M88" s="148">
        <v>1232</v>
      </c>
      <c r="N88" s="148">
        <v>53317</v>
      </c>
      <c r="O88" s="148">
        <v>2919488</v>
      </c>
      <c r="P88" s="148">
        <v>32990</v>
      </c>
    </row>
    <row r="89" spans="1:16" ht="15" customHeight="1">
      <c r="A89" s="163" t="s">
        <v>214</v>
      </c>
      <c r="B89" s="148">
        <v>42301</v>
      </c>
      <c r="C89" s="148">
        <v>2106038</v>
      </c>
      <c r="D89" s="148">
        <v>29788</v>
      </c>
      <c r="E89" s="148">
        <v>5137</v>
      </c>
      <c r="F89" s="148">
        <v>95262</v>
      </c>
      <c r="G89" s="148">
        <v>10691</v>
      </c>
      <c r="H89" s="148">
        <v>23269</v>
      </c>
      <c r="I89" s="148">
        <v>24419</v>
      </c>
      <c r="J89" s="148">
        <v>66</v>
      </c>
      <c r="K89" s="148">
        <v>840</v>
      </c>
      <c r="L89" s="148">
        <v>9018</v>
      </c>
      <c r="M89" s="148">
        <v>1890</v>
      </c>
      <c r="N89" s="148">
        <v>46135</v>
      </c>
      <c r="O89" s="148">
        <v>2233394</v>
      </c>
      <c r="P89" s="148">
        <v>28186</v>
      </c>
    </row>
    <row r="90" spans="1:16" ht="15" customHeight="1">
      <c r="A90" s="163" t="s">
        <v>215</v>
      </c>
      <c r="B90" s="148">
        <v>54580</v>
      </c>
      <c r="C90" s="148">
        <v>3256770</v>
      </c>
      <c r="D90" s="148">
        <v>45678</v>
      </c>
      <c r="E90" s="148">
        <v>8053</v>
      </c>
      <c r="F90" s="148">
        <v>165107</v>
      </c>
      <c r="G90" s="148">
        <v>11593</v>
      </c>
      <c r="H90" s="148">
        <v>33343</v>
      </c>
      <c r="I90" s="148">
        <v>47187</v>
      </c>
      <c r="J90" s="148">
        <v>91</v>
      </c>
      <c r="K90" s="148">
        <v>1487</v>
      </c>
      <c r="L90" s="148">
        <v>19850</v>
      </c>
      <c r="M90" s="148">
        <v>2000</v>
      </c>
      <c r="N90" s="148">
        <v>59395</v>
      </c>
      <c r="O90" s="148">
        <v>3494649</v>
      </c>
      <c r="P90" s="148">
        <v>43716</v>
      </c>
    </row>
    <row r="91" spans="1:16" ht="15" customHeight="1">
      <c r="A91" s="163" t="s">
        <v>216</v>
      </c>
      <c r="B91" s="148">
        <v>57727</v>
      </c>
      <c r="C91" s="148">
        <v>3764840</v>
      </c>
      <c r="D91" s="148">
        <v>51247</v>
      </c>
      <c r="E91" s="148">
        <v>9749</v>
      </c>
      <c r="F91" s="148">
        <v>221955</v>
      </c>
      <c r="G91" s="148">
        <v>12695</v>
      </c>
      <c r="H91" s="148">
        <v>37649</v>
      </c>
      <c r="I91" s="148">
        <v>60756</v>
      </c>
      <c r="J91" s="148">
        <v>109</v>
      </c>
      <c r="K91" s="148">
        <v>1915</v>
      </c>
      <c r="L91" s="148">
        <v>30296</v>
      </c>
      <c r="M91" s="148">
        <v>1818</v>
      </c>
      <c r="N91" s="148">
        <v>63400</v>
      </c>
      <c r="O91" s="148">
        <v>4076183</v>
      </c>
      <c r="P91" s="148">
        <v>49205</v>
      </c>
    </row>
    <row r="92" spans="1:16" ht="15" customHeight="1">
      <c r="A92" s="163" t="s">
        <v>217</v>
      </c>
      <c r="B92" s="148">
        <v>59140</v>
      </c>
      <c r="C92" s="148">
        <v>4245367</v>
      </c>
      <c r="D92" s="148">
        <v>55937</v>
      </c>
      <c r="E92" s="148">
        <v>10845</v>
      </c>
      <c r="F92" s="148">
        <v>271311</v>
      </c>
      <c r="G92" s="148">
        <v>13748</v>
      </c>
      <c r="H92" s="148">
        <v>40557</v>
      </c>
      <c r="I92" s="148">
        <v>75428</v>
      </c>
      <c r="J92" s="148">
        <v>118</v>
      </c>
      <c r="K92" s="148">
        <v>2401</v>
      </c>
      <c r="L92" s="148">
        <v>33846</v>
      </c>
      <c r="M92" s="148">
        <v>1523</v>
      </c>
      <c r="N92" s="148">
        <v>65908</v>
      </c>
      <c r="O92" s="148">
        <v>4626512</v>
      </c>
      <c r="P92" s="148">
        <v>53694</v>
      </c>
    </row>
    <row r="93" spans="1:16" s="10" customFormat="1" ht="15" customHeight="1">
      <c r="A93" s="163" t="s">
        <v>218</v>
      </c>
      <c r="B93" s="148">
        <v>60222</v>
      </c>
      <c r="C93" s="148">
        <v>4405221</v>
      </c>
      <c r="D93" s="148">
        <v>57807</v>
      </c>
      <c r="E93" s="148">
        <v>12158</v>
      </c>
      <c r="F93" s="148">
        <v>317590</v>
      </c>
      <c r="G93" s="148">
        <v>15197</v>
      </c>
      <c r="H93" s="148">
        <v>41363</v>
      </c>
      <c r="I93" s="148">
        <v>82543</v>
      </c>
      <c r="J93" s="148">
        <v>104</v>
      </c>
      <c r="K93" s="148">
        <v>2658</v>
      </c>
      <c r="L93" s="148">
        <v>41348</v>
      </c>
      <c r="M93" s="148">
        <v>1484</v>
      </c>
      <c r="N93" s="148">
        <v>68211</v>
      </c>
      <c r="O93" s="148">
        <v>4849783</v>
      </c>
      <c r="P93" s="148">
        <v>54926</v>
      </c>
    </row>
    <row r="94" spans="1:16" ht="15" customHeight="1">
      <c r="A94" s="163" t="s">
        <v>219</v>
      </c>
      <c r="B94" s="148">
        <v>48535</v>
      </c>
      <c r="C94" s="148">
        <v>3582421</v>
      </c>
      <c r="D94" s="148">
        <v>59437</v>
      </c>
      <c r="E94" s="148">
        <v>9301</v>
      </c>
      <c r="F94" s="148">
        <v>237510</v>
      </c>
      <c r="G94" s="148">
        <v>14480</v>
      </c>
      <c r="H94" s="148">
        <v>33874</v>
      </c>
      <c r="I94" s="148">
        <v>67143</v>
      </c>
      <c r="J94" s="148">
        <v>96</v>
      </c>
      <c r="K94" s="148">
        <v>2406</v>
      </c>
      <c r="L94" s="148">
        <v>31160</v>
      </c>
      <c r="M94" s="148">
        <v>1809</v>
      </c>
      <c r="N94" s="148">
        <v>54875</v>
      </c>
      <c r="O94" s="148">
        <v>3919176</v>
      </c>
      <c r="P94" s="148">
        <v>56040</v>
      </c>
    </row>
    <row r="95" spans="1:16" ht="15" customHeight="1">
      <c r="A95" s="163" t="s">
        <v>220</v>
      </c>
      <c r="B95" s="148">
        <v>57223</v>
      </c>
      <c r="C95" s="148">
        <v>4365327</v>
      </c>
      <c r="D95" s="148">
        <v>61113</v>
      </c>
      <c r="E95" s="148">
        <v>11458</v>
      </c>
      <c r="F95" s="148">
        <v>313528</v>
      </c>
      <c r="G95" s="148">
        <v>13953</v>
      </c>
      <c r="H95" s="148">
        <v>40273</v>
      </c>
      <c r="I95" s="148">
        <v>82069</v>
      </c>
      <c r="J95" s="148">
        <v>82</v>
      </c>
      <c r="K95" s="148">
        <v>2855</v>
      </c>
      <c r="L95" s="148">
        <v>38057</v>
      </c>
      <c r="M95" s="148">
        <v>1830</v>
      </c>
      <c r="N95" s="148">
        <v>65046</v>
      </c>
      <c r="O95" s="148">
        <v>4798694</v>
      </c>
      <c r="P95" s="148">
        <v>57575</v>
      </c>
    </row>
    <row r="96" spans="1:16" ht="15" customHeight="1">
      <c r="A96" s="163" t="s">
        <v>221</v>
      </c>
      <c r="B96" s="148">
        <v>64056</v>
      </c>
      <c r="C96" s="148">
        <v>4707295</v>
      </c>
      <c r="D96" s="148">
        <v>59909</v>
      </c>
      <c r="E96" s="148">
        <v>13212</v>
      </c>
      <c r="F96" s="148">
        <v>327210</v>
      </c>
      <c r="G96" s="148">
        <v>13823</v>
      </c>
      <c r="H96" s="148">
        <v>44792</v>
      </c>
      <c r="I96" s="148">
        <v>90803</v>
      </c>
      <c r="J96" s="148">
        <v>73</v>
      </c>
      <c r="K96" s="148">
        <v>3289</v>
      </c>
      <c r="L96" s="148">
        <v>48119</v>
      </c>
      <c r="M96" s="148">
        <v>1835</v>
      </c>
      <c r="N96" s="148">
        <v>73231</v>
      </c>
      <c r="O96" s="148">
        <v>5174750</v>
      </c>
      <c r="P96" s="148">
        <v>56020</v>
      </c>
    </row>
    <row r="97" spans="1:16" ht="15" customHeight="1">
      <c r="A97" s="163" t="s">
        <v>222</v>
      </c>
      <c r="B97" s="148">
        <v>58932</v>
      </c>
      <c r="C97" s="148">
        <v>4384700</v>
      </c>
      <c r="D97" s="148">
        <v>60964</v>
      </c>
      <c r="E97" s="148">
        <v>12158</v>
      </c>
      <c r="F97" s="148">
        <v>314035</v>
      </c>
      <c r="G97" s="148">
        <v>14071</v>
      </c>
      <c r="H97" s="148">
        <v>41446</v>
      </c>
      <c r="I97" s="148">
        <v>75581</v>
      </c>
      <c r="J97" s="148">
        <v>65</v>
      </c>
      <c r="K97" s="148">
        <v>3056</v>
      </c>
      <c r="L97" s="148">
        <v>39858</v>
      </c>
      <c r="M97" s="148">
        <v>1770</v>
      </c>
      <c r="N97" s="148">
        <v>67692</v>
      </c>
      <c r="O97" s="148">
        <v>4813816</v>
      </c>
      <c r="P97" s="148">
        <v>56697</v>
      </c>
    </row>
    <row r="98" spans="1:16" ht="15" customHeight="1">
      <c r="A98" s="163" t="s">
        <v>223</v>
      </c>
      <c r="B98" s="148">
        <v>52829</v>
      </c>
      <c r="C98" s="148">
        <v>3964827</v>
      </c>
      <c r="D98" s="148">
        <v>62135</v>
      </c>
      <c r="E98" s="148">
        <v>11181</v>
      </c>
      <c r="F98" s="148">
        <v>280372</v>
      </c>
      <c r="G98" s="148">
        <v>14487</v>
      </c>
      <c r="H98" s="148">
        <v>37854</v>
      </c>
      <c r="I98" s="148">
        <v>78793</v>
      </c>
      <c r="J98" s="148">
        <v>65</v>
      </c>
      <c r="K98" s="148">
        <v>2952</v>
      </c>
      <c r="L98" s="148">
        <v>46437</v>
      </c>
      <c r="M98" s="148">
        <v>1660</v>
      </c>
      <c r="N98" s="148">
        <v>61254</v>
      </c>
      <c r="O98" s="148">
        <v>4373300</v>
      </c>
      <c r="P98" s="148">
        <v>57246</v>
      </c>
    </row>
    <row r="99" spans="1:16" ht="15" customHeight="1">
      <c r="A99" s="163" t="s">
        <v>224</v>
      </c>
      <c r="B99" s="148">
        <v>46498</v>
      </c>
      <c r="C99" s="148">
        <v>3627111</v>
      </c>
      <c r="D99" s="148">
        <v>65080</v>
      </c>
      <c r="E99" s="148">
        <v>9380</v>
      </c>
      <c r="F99" s="148">
        <v>256745</v>
      </c>
      <c r="G99" s="148">
        <v>14706</v>
      </c>
      <c r="H99" s="148">
        <v>33661</v>
      </c>
      <c r="I99" s="148">
        <v>79614</v>
      </c>
      <c r="J99" s="148">
        <v>61</v>
      </c>
      <c r="K99" s="148">
        <v>2983</v>
      </c>
      <c r="L99" s="148">
        <v>41709</v>
      </c>
      <c r="M99" s="148">
        <v>1495</v>
      </c>
      <c r="N99" s="148">
        <v>54151</v>
      </c>
      <c r="O99" s="148">
        <v>4003128</v>
      </c>
      <c r="P99" s="148">
        <v>59269</v>
      </c>
    </row>
    <row r="100" spans="1:16" ht="15" customHeight="1">
      <c r="A100" s="163" t="s">
        <v>225</v>
      </c>
      <c r="B100" s="148">
        <v>39997</v>
      </c>
      <c r="C100" s="148">
        <v>3211820</v>
      </c>
      <c r="D100" s="148">
        <v>66012</v>
      </c>
      <c r="E100" s="148">
        <v>7675</v>
      </c>
      <c r="F100" s="148">
        <v>215815</v>
      </c>
      <c r="G100" s="148">
        <v>15240</v>
      </c>
      <c r="H100" s="148">
        <v>29363</v>
      </c>
      <c r="I100" s="148">
        <v>77883</v>
      </c>
      <c r="J100" s="148">
        <v>68</v>
      </c>
      <c r="K100" s="148">
        <v>3015</v>
      </c>
      <c r="L100" s="148">
        <v>44996</v>
      </c>
      <c r="M100" s="148">
        <v>1830</v>
      </c>
      <c r="N100" s="148">
        <v>46721</v>
      </c>
      <c r="O100" s="148">
        <v>3548514</v>
      </c>
      <c r="P100" s="148">
        <v>59950</v>
      </c>
    </row>
    <row r="101" spans="1:16" ht="15" customHeight="1">
      <c r="A101" s="163" t="s">
        <v>226</v>
      </c>
      <c r="B101" s="148">
        <v>34427</v>
      </c>
      <c r="C101" s="148">
        <v>2834622</v>
      </c>
      <c r="D101" s="148">
        <v>67822</v>
      </c>
      <c r="E101" s="148">
        <v>6617</v>
      </c>
      <c r="F101" s="148">
        <v>209073</v>
      </c>
      <c r="G101" s="148">
        <v>16246</v>
      </c>
      <c r="H101" s="148">
        <v>25880</v>
      </c>
      <c r="I101" s="148">
        <v>86085</v>
      </c>
      <c r="J101" s="148">
        <v>77</v>
      </c>
      <c r="K101" s="148">
        <v>2724</v>
      </c>
      <c r="L101" s="148">
        <v>37579</v>
      </c>
      <c r="M101" s="148">
        <v>1603</v>
      </c>
      <c r="N101" s="148">
        <v>40565</v>
      </c>
      <c r="O101" s="148">
        <v>3175860</v>
      </c>
      <c r="P101" s="148">
        <v>61379</v>
      </c>
    </row>
    <row r="102" spans="1:16" ht="15" customHeight="1">
      <c r="A102" s="163" t="s">
        <v>227</v>
      </c>
      <c r="B102" s="148">
        <v>29564</v>
      </c>
      <c r="C102" s="148">
        <v>2435687</v>
      </c>
      <c r="D102" s="148">
        <v>68549</v>
      </c>
      <c r="E102" s="148">
        <v>5869</v>
      </c>
      <c r="F102" s="148">
        <v>182738</v>
      </c>
      <c r="G102" s="148">
        <v>17574</v>
      </c>
      <c r="H102" s="148">
        <v>22263</v>
      </c>
      <c r="I102" s="148">
        <v>89457</v>
      </c>
      <c r="J102" s="148">
        <v>88</v>
      </c>
      <c r="K102" s="148">
        <v>2328</v>
      </c>
      <c r="L102" s="148">
        <v>30109</v>
      </c>
      <c r="M102" s="148">
        <v>1231</v>
      </c>
      <c r="N102" s="148">
        <v>35052</v>
      </c>
      <c r="O102" s="148">
        <v>2738630</v>
      </c>
      <c r="P102" s="148">
        <v>61290</v>
      </c>
    </row>
    <row r="103" spans="1:16" ht="15" customHeight="1">
      <c r="A103" s="163" t="s">
        <v>228</v>
      </c>
      <c r="B103" s="148">
        <v>25716</v>
      </c>
      <c r="C103" s="148">
        <v>2100425</v>
      </c>
      <c r="D103" s="148">
        <v>67306</v>
      </c>
      <c r="E103" s="148">
        <v>5483</v>
      </c>
      <c r="F103" s="148">
        <v>176828</v>
      </c>
      <c r="G103" s="148">
        <v>17000</v>
      </c>
      <c r="H103" s="148">
        <v>19854</v>
      </c>
      <c r="I103" s="148">
        <v>80315</v>
      </c>
      <c r="J103" s="148">
        <v>96</v>
      </c>
      <c r="K103" s="148">
        <v>2257</v>
      </c>
      <c r="L103" s="148">
        <v>30788</v>
      </c>
      <c r="M103" s="148">
        <v>1071</v>
      </c>
      <c r="N103" s="148">
        <v>31032</v>
      </c>
      <c r="O103" s="148">
        <v>2389357</v>
      </c>
      <c r="P103" s="148">
        <v>59578</v>
      </c>
    </row>
    <row r="104" spans="1:16" ht="15" customHeight="1">
      <c r="A104" s="163" t="s">
        <v>237</v>
      </c>
      <c r="B104" s="128">
        <v>33168</v>
      </c>
      <c r="C104" s="128">
        <v>2694846</v>
      </c>
      <c r="D104" s="128">
        <v>66158</v>
      </c>
      <c r="E104" s="128">
        <v>7443</v>
      </c>
      <c r="F104" s="128">
        <v>232627</v>
      </c>
      <c r="G104" s="128">
        <v>17784</v>
      </c>
      <c r="H104" s="128">
        <v>25421</v>
      </c>
      <c r="I104" s="128">
        <v>119793</v>
      </c>
      <c r="J104" s="128">
        <v>105</v>
      </c>
      <c r="K104" s="128">
        <v>3053</v>
      </c>
      <c r="L104" s="128">
        <v>41216</v>
      </c>
      <c r="M104" s="128">
        <v>1007</v>
      </c>
      <c r="N104" s="129">
        <v>40485</v>
      </c>
      <c r="O104" s="129">
        <v>3092851</v>
      </c>
      <c r="P104" s="129">
        <v>58325</v>
      </c>
    </row>
    <row r="105" spans="1:16" s="10" customFormat="1" ht="15" customHeight="1">
      <c r="A105" s="165" t="s">
        <v>229</v>
      </c>
      <c r="B105" s="167">
        <v>814540</v>
      </c>
      <c r="C105" s="167">
        <v>58438554</v>
      </c>
      <c r="D105" s="167">
        <v>56997</v>
      </c>
      <c r="E105" s="167">
        <v>150950</v>
      </c>
      <c r="F105" s="167">
        <v>3941106</v>
      </c>
      <c r="G105" s="167">
        <v>14236</v>
      </c>
      <c r="H105" s="167">
        <v>557814</v>
      </c>
      <c r="I105" s="167">
        <v>1258366</v>
      </c>
      <c r="J105" s="167">
        <v>84</v>
      </c>
      <c r="K105" s="167">
        <v>41092</v>
      </c>
      <c r="L105" s="167">
        <v>575738</v>
      </c>
      <c r="M105" s="167">
        <v>1571</v>
      </c>
      <c r="N105" s="169">
        <v>926458</v>
      </c>
      <c r="O105" s="169">
        <v>64216907</v>
      </c>
      <c r="P105" s="169">
        <v>53630</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4.2  "&amp;Contents!C22</f>
        <v>Table 4.2  Migrants, Sources of total income, By Visa stream and Period of residence in Australia–Females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20986</v>
      </c>
      <c r="C12" s="148">
        <v>1126670</v>
      </c>
      <c r="D12" s="148">
        <v>46261</v>
      </c>
      <c r="E12" s="148">
        <v>1368</v>
      </c>
      <c r="F12" s="148">
        <v>37245</v>
      </c>
      <c r="G12" s="148">
        <v>10498</v>
      </c>
      <c r="H12" s="148">
        <v>13104</v>
      </c>
      <c r="I12" s="148">
        <v>21880</v>
      </c>
      <c r="J12" s="148">
        <v>106</v>
      </c>
      <c r="K12" s="148">
        <v>366</v>
      </c>
      <c r="L12" s="148">
        <v>1827</v>
      </c>
      <c r="M12" s="148">
        <v>767</v>
      </c>
      <c r="N12" s="148">
        <v>22276</v>
      </c>
      <c r="O12" s="148">
        <v>1186609</v>
      </c>
      <c r="P12" s="148">
        <v>44869</v>
      </c>
    </row>
    <row r="13" spans="1:16" ht="15" customHeight="1">
      <c r="A13" s="163" t="s">
        <v>214</v>
      </c>
      <c r="B13" s="148">
        <v>19296</v>
      </c>
      <c r="C13" s="148">
        <v>896963</v>
      </c>
      <c r="D13" s="148">
        <v>36063</v>
      </c>
      <c r="E13" s="148">
        <v>1299</v>
      </c>
      <c r="F13" s="148">
        <v>29077</v>
      </c>
      <c r="G13" s="148">
        <v>9061</v>
      </c>
      <c r="H13" s="148">
        <v>12288</v>
      </c>
      <c r="I13" s="148">
        <v>13114</v>
      </c>
      <c r="J13" s="148">
        <v>110</v>
      </c>
      <c r="K13" s="148">
        <v>310</v>
      </c>
      <c r="L13" s="148">
        <v>2187</v>
      </c>
      <c r="M13" s="148">
        <v>1079</v>
      </c>
      <c r="N13" s="148">
        <v>20907</v>
      </c>
      <c r="O13" s="148">
        <v>942489</v>
      </c>
      <c r="P13" s="148">
        <v>33417</v>
      </c>
    </row>
    <row r="14" spans="1:16" ht="15" customHeight="1">
      <c r="A14" s="163" t="s">
        <v>215</v>
      </c>
      <c r="B14" s="148">
        <v>27864</v>
      </c>
      <c r="C14" s="148">
        <v>1376655</v>
      </c>
      <c r="D14" s="148">
        <v>41590</v>
      </c>
      <c r="E14" s="148">
        <v>2362</v>
      </c>
      <c r="F14" s="148">
        <v>46401</v>
      </c>
      <c r="G14" s="148">
        <v>9312</v>
      </c>
      <c r="H14" s="148">
        <v>19393</v>
      </c>
      <c r="I14" s="148">
        <v>28878</v>
      </c>
      <c r="J14" s="148">
        <v>135</v>
      </c>
      <c r="K14" s="148">
        <v>562</v>
      </c>
      <c r="L14" s="148">
        <v>3339</v>
      </c>
      <c r="M14" s="148">
        <v>907</v>
      </c>
      <c r="N14" s="148">
        <v>30237</v>
      </c>
      <c r="O14" s="148">
        <v>1455062</v>
      </c>
      <c r="P14" s="148">
        <v>39647</v>
      </c>
    </row>
    <row r="15" spans="1:16" ht="15" customHeight="1">
      <c r="A15" s="163" t="s">
        <v>216</v>
      </c>
      <c r="B15" s="148">
        <v>31479</v>
      </c>
      <c r="C15" s="148">
        <v>1649704</v>
      </c>
      <c r="D15" s="148">
        <v>44991</v>
      </c>
      <c r="E15" s="148">
        <v>2711</v>
      </c>
      <c r="F15" s="148">
        <v>59842</v>
      </c>
      <c r="G15" s="148">
        <v>8707</v>
      </c>
      <c r="H15" s="148">
        <v>23099</v>
      </c>
      <c r="I15" s="148">
        <v>44139</v>
      </c>
      <c r="J15" s="148">
        <v>161</v>
      </c>
      <c r="K15" s="148">
        <v>748</v>
      </c>
      <c r="L15" s="148">
        <v>6301</v>
      </c>
      <c r="M15" s="148">
        <v>944</v>
      </c>
      <c r="N15" s="148">
        <v>34216</v>
      </c>
      <c r="O15" s="148">
        <v>1758839</v>
      </c>
      <c r="P15" s="148">
        <v>43233</v>
      </c>
    </row>
    <row r="16" spans="1:16" ht="15" customHeight="1">
      <c r="A16" s="163" t="s">
        <v>217</v>
      </c>
      <c r="B16" s="148">
        <v>33813</v>
      </c>
      <c r="C16" s="148">
        <v>1879777</v>
      </c>
      <c r="D16" s="148">
        <v>47320</v>
      </c>
      <c r="E16" s="148">
        <v>3120</v>
      </c>
      <c r="F16" s="148">
        <v>74649</v>
      </c>
      <c r="G16" s="148">
        <v>9866</v>
      </c>
      <c r="H16" s="148">
        <v>25806</v>
      </c>
      <c r="I16" s="148">
        <v>52356</v>
      </c>
      <c r="J16" s="148">
        <v>164</v>
      </c>
      <c r="K16" s="148">
        <v>1015</v>
      </c>
      <c r="L16" s="148">
        <v>7618</v>
      </c>
      <c r="M16" s="148">
        <v>954</v>
      </c>
      <c r="N16" s="148">
        <v>36976</v>
      </c>
      <c r="O16" s="148">
        <v>2013810</v>
      </c>
      <c r="P16" s="148">
        <v>45469</v>
      </c>
    </row>
    <row r="17" spans="1:16" ht="15" customHeight="1">
      <c r="A17" s="163" t="s">
        <v>218</v>
      </c>
      <c r="B17" s="148">
        <v>34150</v>
      </c>
      <c r="C17" s="148">
        <v>1898363</v>
      </c>
      <c r="D17" s="148">
        <v>47649</v>
      </c>
      <c r="E17" s="148">
        <v>3399</v>
      </c>
      <c r="F17" s="148">
        <v>79400</v>
      </c>
      <c r="G17" s="148">
        <v>8550</v>
      </c>
      <c r="H17" s="148">
        <v>26319</v>
      </c>
      <c r="I17" s="148">
        <v>55018</v>
      </c>
      <c r="J17" s="148">
        <v>149</v>
      </c>
      <c r="K17" s="148">
        <v>1228</v>
      </c>
      <c r="L17" s="148">
        <v>10305</v>
      </c>
      <c r="M17" s="148">
        <v>920</v>
      </c>
      <c r="N17" s="148">
        <v>37736</v>
      </c>
      <c r="O17" s="148">
        <v>2042327</v>
      </c>
      <c r="P17" s="148">
        <v>45381</v>
      </c>
    </row>
    <row r="18" spans="1:16" ht="15" customHeight="1">
      <c r="A18" s="163" t="s">
        <v>219</v>
      </c>
      <c r="B18" s="148">
        <v>26696</v>
      </c>
      <c r="C18" s="148">
        <v>1506437</v>
      </c>
      <c r="D18" s="148">
        <v>48858</v>
      </c>
      <c r="E18" s="148">
        <v>2664</v>
      </c>
      <c r="F18" s="148">
        <v>62652</v>
      </c>
      <c r="G18" s="148">
        <v>8312</v>
      </c>
      <c r="H18" s="148">
        <v>20762</v>
      </c>
      <c r="I18" s="148">
        <v>47507</v>
      </c>
      <c r="J18" s="148">
        <v>133</v>
      </c>
      <c r="K18" s="148">
        <v>980</v>
      </c>
      <c r="L18" s="148">
        <v>5997</v>
      </c>
      <c r="M18" s="148">
        <v>851</v>
      </c>
      <c r="N18" s="148">
        <v>29626</v>
      </c>
      <c r="O18" s="148">
        <v>1622761</v>
      </c>
      <c r="P18" s="148">
        <v>46503</v>
      </c>
    </row>
    <row r="19" spans="1:16" ht="15" customHeight="1">
      <c r="A19" s="163" t="s">
        <v>220</v>
      </c>
      <c r="B19" s="148">
        <v>32806</v>
      </c>
      <c r="C19" s="148">
        <v>1864033</v>
      </c>
      <c r="D19" s="148">
        <v>49274</v>
      </c>
      <c r="E19" s="148">
        <v>3447</v>
      </c>
      <c r="F19" s="148">
        <v>89624</v>
      </c>
      <c r="G19" s="148">
        <v>10082</v>
      </c>
      <c r="H19" s="148">
        <v>25908</v>
      </c>
      <c r="I19" s="148">
        <v>59719</v>
      </c>
      <c r="J19" s="148">
        <v>120</v>
      </c>
      <c r="K19" s="148">
        <v>1347</v>
      </c>
      <c r="L19" s="148">
        <v>8849</v>
      </c>
      <c r="M19" s="148">
        <v>783</v>
      </c>
      <c r="N19" s="148">
        <v>36743</v>
      </c>
      <c r="O19" s="148">
        <v>2022569</v>
      </c>
      <c r="P19" s="148">
        <v>46279</v>
      </c>
    </row>
    <row r="20" spans="1:16" ht="15" customHeight="1">
      <c r="A20" s="163" t="s">
        <v>221</v>
      </c>
      <c r="B20" s="148">
        <v>37143</v>
      </c>
      <c r="C20" s="148">
        <v>2028549</v>
      </c>
      <c r="D20" s="148">
        <v>47347</v>
      </c>
      <c r="E20" s="148">
        <v>3853</v>
      </c>
      <c r="F20" s="148">
        <v>80955</v>
      </c>
      <c r="G20" s="148">
        <v>9317</v>
      </c>
      <c r="H20" s="148">
        <v>28563</v>
      </c>
      <c r="I20" s="148">
        <v>68089</v>
      </c>
      <c r="J20" s="148">
        <v>102</v>
      </c>
      <c r="K20" s="148">
        <v>1458</v>
      </c>
      <c r="L20" s="148">
        <v>9617</v>
      </c>
      <c r="M20" s="148">
        <v>927</v>
      </c>
      <c r="N20" s="148">
        <v>41661</v>
      </c>
      <c r="O20" s="148">
        <v>2187074</v>
      </c>
      <c r="P20" s="148">
        <v>44504</v>
      </c>
    </row>
    <row r="21" spans="1:16" ht="15" customHeight="1">
      <c r="A21" s="163" t="s">
        <v>222</v>
      </c>
      <c r="B21" s="148">
        <v>33641</v>
      </c>
      <c r="C21" s="148">
        <v>1832071</v>
      </c>
      <c r="D21" s="148">
        <v>47441</v>
      </c>
      <c r="E21" s="148">
        <v>3689</v>
      </c>
      <c r="F21" s="148">
        <v>83145</v>
      </c>
      <c r="G21" s="148">
        <v>9695</v>
      </c>
      <c r="H21" s="148">
        <v>26483</v>
      </c>
      <c r="I21" s="148">
        <v>56460</v>
      </c>
      <c r="J21" s="148">
        <v>87</v>
      </c>
      <c r="K21" s="148">
        <v>1345</v>
      </c>
      <c r="L21" s="148">
        <v>8521</v>
      </c>
      <c r="M21" s="148">
        <v>774</v>
      </c>
      <c r="N21" s="148">
        <v>37885</v>
      </c>
      <c r="O21" s="148">
        <v>1980270</v>
      </c>
      <c r="P21" s="148">
        <v>44268</v>
      </c>
    </row>
    <row r="22" spans="1:16" ht="15" customHeight="1">
      <c r="A22" s="163" t="s">
        <v>223</v>
      </c>
      <c r="B22" s="148">
        <v>29055</v>
      </c>
      <c r="C22" s="148">
        <v>1589921</v>
      </c>
      <c r="D22" s="148">
        <v>47876</v>
      </c>
      <c r="E22" s="148">
        <v>3485</v>
      </c>
      <c r="F22" s="148">
        <v>70892</v>
      </c>
      <c r="G22" s="148">
        <v>9208</v>
      </c>
      <c r="H22" s="148">
        <v>23391</v>
      </c>
      <c r="I22" s="148">
        <v>53102</v>
      </c>
      <c r="J22" s="148">
        <v>91</v>
      </c>
      <c r="K22" s="148">
        <v>1311</v>
      </c>
      <c r="L22" s="148">
        <v>13852</v>
      </c>
      <c r="M22" s="148">
        <v>840</v>
      </c>
      <c r="N22" s="148">
        <v>33204</v>
      </c>
      <c r="O22" s="148">
        <v>1728531</v>
      </c>
      <c r="P22" s="148">
        <v>44100</v>
      </c>
    </row>
    <row r="23" spans="1:16" ht="15" customHeight="1">
      <c r="A23" s="163" t="s">
        <v>224</v>
      </c>
      <c r="B23" s="148">
        <v>25813</v>
      </c>
      <c r="C23" s="148">
        <v>1475621</v>
      </c>
      <c r="D23" s="148">
        <v>49765</v>
      </c>
      <c r="E23" s="148">
        <v>3029</v>
      </c>
      <c r="F23" s="148">
        <v>66756</v>
      </c>
      <c r="G23" s="148">
        <v>10084</v>
      </c>
      <c r="H23" s="148">
        <v>21561</v>
      </c>
      <c r="I23" s="148">
        <v>55383</v>
      </c>
      <c r="J23" s="148">
        <v>97</v>
      </c>
      <c r="K23" s="148">
        <v>1310</v>
      </c>
      <c r="L23" s="148">
        <v>8111</v>
      </c>
      <c r="M23" s="148">
        <v>768</v>
      </c>
      <c r="N23" s="148">
        <v>29727</v>
      </c>
      <c r="O23" s="148">
        <v>1605115</v>
      </c>
      <c r="P23" s="148">
        <v>45281</v>
      </c>
    </row>
    <row r="24" spans="1:16" s="7" customFormat="1" ht="15" customHeight="1">
      <c r="A24" s="163" t="s">
        <v>225</v>
      </c>
      <c r="B24" s="148">
        <v>21372</v>
      </c>
      <c r="C24" s="148">
        <v>1258677</v>
      </c>
      <c r="D24" s="148">
        <v>51564</v>
      </c>
      <c r="E24" s="148">
        <v>2577</v>
      </c>
      <c r="F24" s="148">
        <v>52012</v>
      </c>
      <c r="G24" s="148">
        <v>10245</v>
      </c>
      <c r="H24" s="148">
        <v>18336</v>
      </c>
      <c r="I24" s="148">
        <v>63276</v>
      </c>
      <c r="J24" s="148">
        <v>114</v>
      </c>
      <c r="K24" s="148">
        <v>1382</v>
      </c>
      <c r="L24" s="148">
        <v>11340</v>
      </c>
      <c r="M24" s="148">
        <v>649</v>
      </c>
      <c r="N24" s="148">
        <v>24908</v>
      </c>
      <c r="O24" s="148">
        <v>1386219</v>
      </c>
      <c r="P24" s="148">
        <v>46740</v>
      </c>
    </row>
    <row r="25" spans="1:16" s="7" customFormat="1" ht="15" customHeight="1">
      <c r="A25" s="163" t="s">
        <v>226</v>
      </c>
      <c r="B25" s="148">
        <v>18898</v>
      </c>
      <c r="C25" s="148">
        <v>1106620</v>
      </c>
      <c r="D25" s="148">
        <v>50717</v>
      </c>
      <c r="E25" s="148">
        <v>2258</v>
      </c>
      <c r="F25" s="148">
        <v>51813</v>
      </c>
      <c r="G25" s="148">
        <v>9976</v>
      </c>
      <c r="H25" s="148">
        <v>16186</v>
      </c>
      <c r="I25" s="148">
        <v>58100</v>
      </c>
      <c r="J25" s="148">
        <v>134</v>
      </c>
      <c r="K25" s="148">
        <v>1202</v>
      </c>
      <c r="L25" s="148">
        <v>8843</v>
      </c>
      <c r="M25" s="148">
        <v>592</v>
      </c>
      <c r="N25" s="148">
        <v>21900</v>
      </c>
      <c r="O25" s="148">
        <v>1225631</v>
      </c>
      <c r="P25" s="148">
        <v>46710</v>
      </c>
    </row>
    <row r="26" spans="1:16" ht="15" customHeight="1">
      <c r="A26" s="163" t="s">
        <v>227</v>
      </c>
      <c r="B26" s="148">
        <v>15149</v>
      </c>
      <c r="C26" s="148">
        <v>912177</v>
      </c>
      <c r="D26" s="148">
        <v>52608</v>
      </c>
      <c r="E26" s="148">
        <v>1907</v>
      </c>
      <c r="F26" s="148">
        <v>44281</v>
      </c>
      <c r="G26" s="148">
        <v>9528</v>
      </c>
      <c r="H26" s="148">
        <v>13341</v>
      </c>
      <c r="I26" s="148">
        <v>62882</v>
      </c>
      <c r="J26" s="148">
        <v>165</v>
      </c>
      <c r="K26" s="148">
        <v>1158</v>
      </c>
      <c r="L26" s="148">
        <v>8948</v>
      </c>
      <c r="M26" s="148">
        <v>739</v>
      </c>
      <c r="N26" s="148">
        <v>17729</v>
      </c>
      <c r="O26" s="148">
        <v>1027477</v>
      </c>
      <c r="P26" s="148">
        <v>48366</v>
      </c>
    </row>
    <row r="27" spans="1:16" ht="15" customHeight="1">
      <c r="A27" s="163" t="s">
        <v>228</v>
      </c>
      <c r="B27" s="148">
        <v>12664</v>
      </c>
      <c r="C27" s="148">
        <v>753859</v>
      </c>
      <c r="D27" s="148">
        <v>52475</v>
      </c>
      <c r="E27" s="148">
        <v>1585</v>
      </c>
      <c r="F27" s="148">
        <v>36563</v>
      </c>
      <c r="G27" s="148">
        <v>8833</v>
      </c>
      <c r="H27" s="148">
        <v>11253</v>
      </c>
      <c r="I27" s="148">
        <v>57210</v>
      </c>
      <c r="J27" s="148">
        <v>193</v>
      </c>
      <c r="K27" s="148">
        <v>1095</v>
      </c>
      <c r="L27" s="148">
        <v>11332</v>
      </c>
      <c r="M27" s="148">
        <v>614</v>
      </c>
      <c r="N27" s="148">
        <v>14981</v>
      </c>
      <c r="O27" s="148">
        <v>857842</v>
      </c>
      <c r="P27" s="148">
        <v>47330</v>
      </c>
    </row>
    <row r="28" spans="1:16" ht="15" customHeight="1">
      <c r="A28" s="163" t="s">
        <v>237</v>
      </c>
      <c r="B28" s="128">
        <v>15869</v>
      </c>
      <c r="C28" s="128">
        <v>940009</v>
      </c>
      <c r="D28" s="128">
        <v>51066</v>
      </c>
      <c r="E28" s="128">
        <v>1932</v>
      </c>
      <c r="F28" s="128">
        <v>44759</v>
      </c>
      <c r="G28" s="128">
        <v>9631</v>
      </c>
      <c r="H28" s="128">
        <v>14103</v>
      </c>
      <c r="I28" s="128">
        <v>80476</v>
      </c>
      <c r="J28" s="128">
        <v>226</v>
      </c>
      <c r="K28" s="128">
        <v>1439</v>
      </c>
      <c r="L28" s="128">
        <v>10968</v>
      </c>
      <c r="M28" s="128">
        <v>742</v>
      </c>
      <c r="N28" s="129">
        <v>18832</v>
      </c>
      <c r="O28" s="129">
        <v>1076712</v>
      </c>
      <c r="P28" s="129">
        <v>46685</v>
      </c>
    </row>
    <row r="29" spans="1:16" s="7" customFormat="1" ht="15" customHeight="1">
      <c r="A29" s="164" t="s">
        <v>229</v>
      </c>
      <c r="B29" s="149">
        <v>436683</v>
      </c>
      <c r="C29" s="149">
        <v>24095901</v>
      </c>
      <c r="D29" s="149">
        <v>47567</v>
      </c>
      <c r="E29" s="149">
        <v>44689</v>
      </c>
      <c r="F29" s="149">
        <v>1007279</v>
      </c>
      <c r="G29" s="149">
        <v>9439</v>
      </c>
      <c r="H29" s="149">
        <v>339891</v>
      </c>
      <c r="I29" s="149">
        <v>872173</v>
      </c>
      <c r="J29" s="149">
        <v>127</v>
      </c>
      <c r="K29" s="149">
        <v>18242</v>
      </c>
      <c r="L29" s="149">
        <v>136004</v>
      </c>
      <c r="M29" s="149">
        <v>799</v>
      </c>
      <c r="N29" s="149">
        <v>489523</v>
      </c>
      <c r="O29" s="149">
        <v>26111513</v>
      </c>
      <c r="P29" s="149">
        <v>44610</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6542</v>
      </c>
      <c r="C31" s="148">
        <v>172310</v>
      </c>
      <c r="D31" s="148">
        <v>17746</v>
      </c>
      <c r="E31" s="148">
        <v>562</v>
      </c>
      <c r="F31" s="148">
        <v>8038</v>
      </c>
      <c r="G31" s="148">
        <v>9260</v>
      </c>
      <c r="H31" s="148">
        <v>3284</v>
      </c>
      <c r="I31" s="148">
        <v>8190</v>
      </c>
      <c r="J31" s="148">
        <v>69</v>
      </c>
      <c r="K31" s="148">
        <v>121</v>
      </c>
      <c r="L31" s="148">
        <v>1621</v>
      </c>
      <c r="M31" s="148">
        <v>2413</v>
      </c>
      <c r="N31" s="148">
        <v>7227</v>
      </c>
      <c r="O31" s="148">
        <v>190528</v>
      </c>
      <c r="P31" s="148">
        <v>17700</v>
      </c>
    </row>
    <row r="32" spans="1:16" ht="15" customHeight="1">
      <c r="A32" s="163" t="s">
        <v>214</v>
      </c>
      <c r="B32" s="148">
        <v>10922</v>
      </c>
      <c r="C32" s="148">
        <v>215136</v>
      </c>
      <c r="D32" s="148">
        <v>13743</v>
      </c>
      <c r="E32" s="148">
        <v>1004</v>
      </c>
      <c r="F32" s="148">
        <v>11692</v>
      </c>
      <c r="G32" s="148">
        <v>8055</v>
      </c>
      <c r="H32" s="148">
        <v>5513</v>
      </c>
      <c r="I32" s="148">
        <v>18965</v>
      </c>
      <c r="J32" s="148">
        <v>66</v>
      </c>
      <c r="K32" s="148">
        <v>248</v>
      </c>
      <c r="L32" s="148">
        <v>2357</v>
      </c>
      <c r="M32" s="148">
        <v>4008</v>
      </c>
      <c r="N32" s="148">
        <v>12503</v>
      </c>
      <c r="O32" s="148">
        <v>248189</v>
      </c>
      <c r="P32" s="148">
        <v>13722</v>
      </c>
    </row>
    <row r="33" spans="1:16" ht="15" customHeight="1">
      <c r="A33" s="163" t="s">
        <v>215</v>
      </c>
      <c r="B33" s="148">
        <v>16996</v>
      </c>
      <c r="C33" s="148">
        <v>477596</v>
      </c>
      <c r="D33" s="148">
        <v>23571</v>
      </c>
      <c r="E33" s="148">
        <v>1890</v>
      </c>
      <c r="F33" s="148">
        <v>25904</v>
      </c>
      <c r="G33" s="148">
        <v>10492</v>
      </c>
      <c r="H33" s="148">
        <v>9612</v>
      </c>
      <c r="I33" s="148">
        <v>30315</v>
      </c>
      <c r="J33" s="148">
        <v>89</v>
      </c>
      <c r="K33" s="148">
        <v>464</v>
      </c>
      <c r="L33" s="148">
        <v>5601</v>
      </c>
      <c r="M33" s="148">
        <v>6904</v>
      </c>
      <c r="N33" s="148">
        <v>19420</v>
      </c>
      <c r="O33" s="148">
        <v>539648</v>
      </c>
      <c r="P33" s="148">
        <v>22573</v>
      </c>
    </row>
    <row r="34" spans="1:16" ht="15" customHeight="1">
      <c r="A34" s="163" t="s">
        <v>216</v>
      </c>
      <c r="B34" s="148">
        <v>19517</v>
      </c>
      <c r="C34" s="148">
        <v>663548</v>
      </c>
      <c r="D34" s="148">
        <v>29276</v>
      </c>
      <c r="E34" s="148">
        <v>2364</v>
      </c>
      <c r="F34" s="148">
        <v>34943</v>
      </c>
      <c r="G34" s="148">
        <v>10500</v>
      </c>
      <c r="H34" s="148">
        <v>12371</v>
      </c>
      <c r="I34" s="148">
        <v>36765</v>
      </c>
      <c r="J34" s="148">
        <v>117</v>
      </c>
      <c r="K34" s="148">
        <v>620</v>
      </c>
      <c r="L34" s="148">
        <v>7850</v>
      </c>
      <c r="M34" s="148">
        <v>4233</v>
      </c>
      <c r="N34" s="148">
        <v>22458</v>
      </c>
      <c r="O34" s="148">
        <v>742731</v>
      </c>
      <c r="P34" s="148">
        <v>27497</v>
      </c>
    </row>
    <row r="35" spans="1:16" ht="15" customHeight="1">
      <c r="A35" s="163" t="s">
        <v>217</v>
      </c>
      <c r="B35" s="148">
        <v>20228</v>
      </c>
      <c r="C35" s="148">
        <v>730659</v>
      </c>
      <c r="D35" s="148">
        <v>32464</v>
      </c>
      <c r="E35" s="148">
        <v>2473</v>
      </c>
      <c r="F35" s="148">
        <v>39671</v>
      </c>
      <c r="G35" s="148">
        <v>11113</v>
      </c>
      <c r="H35" s="148">
        <v>13707</v>
      </c>
      <c r="I35" s="148">
        <v>40138</v>
      </c>
      <c r="J35" s="148">
        <v>132</v>
      </c>
      <c r="K35" s="148">
        <v>753</v>
      </c>
      <c r="L35" s="148">
        <v>9087</v>
      </c>
      <c r="M35" s="148">
        <v>4537</v>
      </c>
      <c r="N35" s="148">
        <v>23486</v>
      </c>
      <c r="O35" s="148">
        <v>819432</v>
      </c>
      <c r="P35" s="148">
        <v>30054</v>
      </c>
    </row>
    <row r="36" spans="1:16" ht="15" customHeight="1">
      <c r="A36" s="163" t="s">
        <v>218</v>
      </c>
      <c r="B36" s="148">
        <v>19991</v>
      </c>
      <c r="C36" s="148">
        <v>751464</v>
      </c>
      <c r="D36" s="148">
        <v>33721</v>
      </c>
      <c r="E36" s="148">
        <v>2677</v>
      </c>
      <c r="F36" s="148">
        <v>47046</v>
      </c>
      <c r="G36" s="148">
        <v>10531</v>
      </c>
      <c r="H36" s="148">
        <v>14213</v>
      </c>
      <c r="I36" s="148">
        <v>42093</v>
      </c>
      <c r="J36" s="148">
        <v>129</v>
      </c>
      <c r="K36" s="148">
        <v>819</v>
      </c>
      <c r="L36" s="148">
        <v>9412</v>
      </c>
      <c r="M36" s="148">
        <v>4773</v>
      </c>
      <c r="N36" s="148">
        <v>23385</v>
      </c>
      <c r="O36" s="148">
        <v>849203</v>
      </c>
      <c r="P36" s="148">
        <v>31141</v>
      </c>
    </row>
    <row r="37" spans="1:16" ht="15" customHeight="1">
      <c r="A37" s="163" t="s">
        <v>219</v>
      </c>
      <c r="B37" s="148">
        <v>18574</v>
      </c>
      <c r="C37" s="148">
        <v>727169</v>
      </c>
      <c r="D37" s="148">
        <v>34990</v>
      </c>
      <c r="E37" s="148">
        <v>2697</v>
      </c>
      <c r="F37" s="148">
        <v>44002</v>
      </c>
      <c r="G37" s="148">
        <v>11229</v>
      </c>
      <c r="H37" s="148">
        <v>13691</v>
      </c>
      <c r="I37" s="148">
        <v>45496</v>
      </c>
      <c r="J37" s="148">
        <v>128</v>
      </c>
      <c r="K37" s="148">
        <v>862</v>
      </c>
      <c r="L37" s="148">
        <v>12268</v>
      </c>
      <c r="M37" s="148">
        <v>5178</v>
      </c>
      <c r="N37" s="148">
        <v>22112</v>
      </c>
      <c r="O37" s="148">
        <v>828400</v>
      </c>
      <c r="P37" s="148">
        <v>31891</v>
      </c>
    </row>
    <row r="38" spans="1:16" ht="15" customHeight="1">
      <c r="A38" s="163" t="s">
        <v>220</v>
      </c>
      <c r="B38" s="148">
        <v>19064</v>
      </c>
      <c r="C38" s="148">
        <v>758794</v>
      </c>
      <c r="D38" s="148">
        <v>35809</v>
      </c>
      <c r="E38" s="148">
        <v>2738</v>
      </c>
      <c r="F38" s="148">
        <v>44408</v>
      </c>
      <c r="G38" s="148">
        <v>10260</v>
      </c>
      <c r="H38" s="148">
        <v>14101</v>
      </c>
      <c r="I38" s="148">
        <v>50845</v>
      </c>
      <c r="J38" s="148">
        <v>118</v>
      </c>
      <c r="K38" s="148">
        <v>870</v>
      </c>
      <c r="L38" s="148">
        <v>16911</v>
      </c>
      <c r="M38" s="148">
        <v>3580</v>
      </c>
      <c r="N38" s="148">
        <v>22659</v>
      </c>
      <c r="O38" s="148">
        <v>870178</v>
      </c>
      <c r="P38" s="148">
        <v>32694</v>
      </c>
    </row>
    <row r="39" spans="1:16" ht="15" customHeight="1">
      <c r="A39" s="163" t="s">
        <v>221</v>
      </c>
      <c r="B39" s="148">
        <v>18136</v>
      </c>
      <c r="C39" s="148">
        <v>738470</v>
      </c>
      <c r="D39" s="148">
        <v>36541</v>
      </c>
      <c r="E39" s="148">
        <v>2817</v>
      </c>
      <c r="F39" s="148">
        <v>49043</v>
      </c>
      <c r="G39" s="148">
        <v>11861</v>
      </c>
      <c r="H39" s="148">
        <v>13824</v>
      </c>
      <c r="I39" s="148">
        <v>43475</v>
      </c>
      <c r="J39" s="148">
        <v>110</v>
      </c>
      <c r="K39" s="148">
        <v>922</v>
      </c>
      <c r="L39" s="148">
        <v>10774</v>
      </c>
      <c r="M39" s="148">
        <v>4030</v>
      </c>
      <c r="N39" s="148">
        <v>21803</v>
      </c>
      <c r="O39" s="148">
        <v>841821</v>
      </c>
      <c r="P39" s="148">
        <v>32969</v>
      </c>
    </row>
    <row r="40" spans="1:16" s="7" customFormat="1" ht="15" customHeight="1">
      <c r="A40" s="163" t="s">
        <v>222</v>
      </c>
      <c r="B40" s="148">
        <v>16451</v>
      </c>
      <c r="C40" s="148">
        <v>695246</v>
      </c>
      <c r="D40" s="148">
        <v>37838</v>
      </c>
      <c r="E40" s="148">
        <v>2528</v>
      </c>
      <c r="F40" s="148">
        <v>42215</v>
      </c>
      <c r="G40" s="148">
        <v>10452</v>
      </c>
      <c r="H40" s="148">
        <v>12646</v>
      </c>
      <c r="I40" s="148">
        <v>43286</v>
      </c>
      <c r="J40" s="148">
        <v>117</v>
      </c>
      <c r="K40" s="148">
        <v>932</v>
      </c>
      <c r="L40" s="148">
        <v>10861</v>
      </c>
      <c r="M40" s="148">
        <v>5502</v>
      </c>
      <c r="N40" s="148">
        <v>19847</v>
      </c>
      <c r="O40" s="148">
        <v>792199</v>
      </c>
      <c r="P40" s="148">
        <v>34144</v>
      </c>
    </row>
    <row r="41" spans="1:16" ht="15" customHeight="1">
      <c r="A41" s="163" t="s">
        <v>223</v>
      </c>
      <c r="B41" s="148">
        <v>15014</v>
      </c>
      <c r="C41" s="148">
        <v>648180</v>
      </c>
      <c r="D41" s="148">
        <v>38022</v>
      </c>
      <c r="E41" s="148">
        <v>2446</v>
      </c>
      <c r="F41" s="148">
        <v>46225</v>
      </c>
      <c r="G41" s="148">
        <v>11452</v>
      </c>
      <c r="H41" s="148">
        <v>11798</v>
      </c>
      <c r="I41" s="148">
        <v>48910</v>
      </c>
      <c r="J41" s="148">
        <v>117</v>
      </c>
      <c r="K41" s="148">
        <v>936</v>
      </c>
      <c r="L41" s="148">
        <v>9944</v>
      </c>
      <c r="M41" s="148">
        <v>3154</v>
      </c>
      <c r="N41" s="148">
        <v>18275</v>
      </c>
      <c r="O41" s="148">
        <v>753207</v>
      </c>
      <c r="P41" s="148">
        <v>34618</v>
      </c>
    </row>
    <row r="42" spans="1:16" s="7" customFormat="1" ht="15" customHeight="1">
      <c r="A42" s="163" t="s">
        <v>224</v>
      </c>
      <c r="B42" s="148">
        <v>13339</v>
      </c>
      <c r="C42" s="148">
        <v>599285</v>
      </c>
      <c r="D42" s="148">
        <v>39593</v>
      </c>
      <c r="E42" s="148">
        <v>2262</v>
      </c>
      <c r="F42" s="148">
        <v>37765</v>
      </c>
      <c r="G42" s="148">
        <v>10869</v>
      </c>
      <c r="H42" s="148">
        <v>10651</v>
      </c>
      <c r="I42" s="148">
        <v>50233</v>
      </c>
      <c r="J42" s="148">
        <v>148</v>
      </c>
      <c r="K42" s="148">
        <v>944</v>
      </c>
      <c r="L42" s="148">
        <v>12317</v>
      </c>
      <c r="M42" s="148">
        <v>3494</v>
      </c>
      <c r="N42" s="148">
        <v>16431</v>
      </c>
      <c r="O42" s="148">
        <v>699344</v>
      </c>
      <c r="P42" s="148">
        <v>35653</v>
      </c>
    </row>
    <row r="43" spans="1:16" ht="15" customHeight="1">
      <c r="A43" s="163" t="s">
        <v>225</v>
      </c>
      <c r="B43" s="148">
        <v>12085</v>
      </c>
      <c r="C43" s="148">
        <v>559806</v>
      </c>
      <c r="D43" s="148">
        <v>40453</v>
      </c>
      <c r="E43" s="148">
        <v>2024</v>
      </c>
      <c r="F43" s="148">
        <v>41281</v>
      </c>
      <c r="G43" s="148">
        <v>12070</v>
      </c>
      <c r="H43" s="148">
        <v>10023</v>
      </c>
      <c r="I43" s="148">
        <v>47486</v>
      </c>
      <c r="J43" s="148">
        <v>158</v>
      </c>
      <c r="K43" s="148">
        <v>1009</v>
      </c>
      <c r="L43" s="148">
        <v>12245</v>
      </c>
      <c r="M43" s="148">
        <v>4582</v>
      </c>
      <c r="N43" s="148">
        <v>15095</v>
      </c>
      <c r="O43" s="148">
        <v>661346</v>
      </c>
      <c r="P43" s="148">
        <v>36161</v>
      </c>
    </row>
    <row r="44" spans="1:16" ht="15" customHeight="1">
      <c r="A44" s="163" t="s">
        <v>226</v>
      </c>
      <c r="B44" s="148">
        <v>10955</v>
      </c>
      <c r="C44" s="148">
        <v>517619</v>
      </c>
      <c r="D44" s="148">
        <v>40495</v>
      </c>
      <c r="E44" s="148">
        <v>1825</v>
      </c>
      <c r="F44" s="148">
        <v>29931</v>
      </c>
      <c r="G44" s="148">
        <v>11295</v>
      </c>
      <c r="H44" s="148">
        <v>8856</v>
      </c>
      <c r="I44" s="148">
        <v>88294</v>
      </c>
      <c r="J44" s="148">
        <v>154</v>
      </c>
      <c r="K44" s="148">
        <v>808</v>
      </c>
      <c r="L44" s="148">
        <v>9407</v>
      </c>
      <c r="M44" s="148">
        <v>2641</v>
      </c>
      <c r="N44" s="148">
        <v>13530</v>
      </c>
      <c r="O44" s="148">
        <v>647277</v>
      </c>
      <c r="P44" s="148">
        <v>36575</v>
      </c>
    </row>
    <row r="45" spans="1:16" ht="15" customHeight="1">
      <c r="A45" s="163" t="s">
        <v>227</v>
      </c>
      <c r="B45" s="148">
        <v>10752</v>
      </c>
      <c r="C45" s="148">
        <v>508533</v>
      </c>
      <c r="D45" s="148">
        <v>40415</v>
      </c>
      <c r="E45" s="148">
        <v>1883</v>
      </c>
      <c r="F45" s="148">
        <v>41233</v>
      </c>
      <c r="G45" s="148">
        <v>12844</v>
      </c>
      <c r="H45" s="148">
        <v>8685</v>
      </c>
      <c r="I45" s="148">
        <v>55837</v>
      </c>
      <c r="J45" s="148">
        <v>172</v>
      </c>
      <c r="K45" s="148">
        <v>759</v>
      </c>
      <c r="L45" s="148">
        <v>7341</v>
      </c>
      <c r="M45" s="148">
        <v>1836</v>
      </c>
      <c r="N45" s="148">
        <v>13224</v>
      </c>
      <c r="O45" s="148">
        <v>612288</v>
      </c>
      <c r="P45" s="148">
        <v>37037</v>
      </c>
    </row>
    <row r="46" spans="1:16" ht="15" customHeight="1">
      <c r="A46" s="163" t="s">
        <v>228</v>
      </c>
      <c r="B46" s="148">
        <v>9494</v>
      </c>
      <c r="C46" s="148">
        <v>457981</v>
      </c>
      <c r="D46" s="148">
        <v>41513</v>
      </c>
      <c r="E46" s="148">
        <v>1677</v>
      </c>
      <c r="F46" s="148">
        <v>34763</v>
      </c>
      <c r="G46" s="148">
        <v>12282</v>
      </c>
      <c r="H46" s="148">
        <v>7792</v>
      </c>
      <c r="I46" s="148">
        <v>45718</v>
      </c>
      <c r="J46" s="148">
        <v>189</v>
      </c>
      <c r="K46" s="148">
        <v>764</v>
      </c>
      <c r="L46" s="148">
        <v>7430</v>
      </c>
      <c r="M46" s="148">
        <v>1773</v>
      </c>
      <c r="N46" s="148">
        <v>11657</v>
      </c>
      <c r="O46" s="148">
        <v>544645</v>
      </c>
      <c r="P46" s="148">
        <v>38089</v>
      </c>
    </row>
    <row r="47" spans="1:16" ht="15" customHeight="1">
      <c r="A47" s="163" t="s">
        <v>237</v>
      </c>
      <c r="B47" s="148">
        <v>11687</v>
      </c>
      <c r="C47" s="148">
        <v>573195</v>
      </c>
      <c r="D47" s="148">
        <v>42706</v>
      </c>
      <c r="E47" s="148">
        <v>2025</v>
      </c>
      <c r="F47" s="148">
        <v>41236</v>
      </c>
      <c r="G47" s="148">
        <v>12404</v>
      </c>
      <c r="H47" s="148">
        <v>9586</v>
      </c>
      <c r="I47" s="148">
        <v>53600</v>
      </c>
      <c r="J47" s="148">
        <v>207</v>
      </c>
      <c r="K47" s="148">
        <v>895</v>
      </c>
      <c r="L47" s="148">
        <v>7977</v>
      </c>
      <c r="M47" s="148">
        <v>1178</v>
      </c>
      <c r="N47" s="148">
        <v>14358</v>
      </c>
      <c r="O47" s="148">
        <v>676402</v>
      </c>
      <c r="P47" s="148">
        <v>38800</v>
      </c>
    </row>
    <row r="48" spans="1:16" s="7" customFormat="1" ht="15" customHeight="1">
      <c r="A48" s="164" t="s">
        <v>229</v>
      </c>
      <c r="B48" s="149">
        <v>249738</v>
      </c>
      <c r="C48" s="149">
        <v>9791574</v>
      </c>
      <c r="D48" s="149">
        <v>33734</v>
      </c>
      <c r="E48" s="149">
        <v>35883</v>
      </c>
      <c r="F48" s="149">
        <v>620687</v>
      </c>
      <c r="G48" s="149">
        <v>11048</v>
      </c>
      <c r="H48" s="149">
        <v>180359</v>
      </c>
      <c r="I48" s="149">
        <v>743160</v>
      </c>
      <c r="J48" s="149">
        <v>123</v>
      </c>
      <c r="K48" s="149">
        <v>12722</v>
      </c>
      <c r="L48" s="149">
        <v>152933</v>
      </c>
      <c r="M48" s="149">
        <v>3600</v>
      </c>
      <c r="N48" s="149">
        <v>297474</v>
      </c>
      <c r="O48" s="149">
        <v>11309184</v>
      </c>
      <c r="P48" s="149">
        <v>30785</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123</v>
      </c>
      <c r="C50" s="148">
        <v>4428</v>
      </c>
      <c r="D50" s="148">
        <v>26187</v>
      </c>
      <c r="E50" s="148">
        <v>21</v>
      </c>
      <c r="F50" s="148">
        <v>282</v>
      </c>
      <c r="G50" s="148">
        <v>10904</v>
      </c>
      <c r="H50" s="148">
        <v>61</v>
      </c>
      <c r="I50" s="148">
        <v>493</v>
      </c>
      <c r="J50" s="148">
        <v>92</v>
      </c>
      <c r="K50" s="173"/>
      <c r="L50" s="173"/>
      <c r="M50" s="173"/>
      <c r="N50" s="148">
        <v>143</v>
      </c>
      <c r="O50" s="148">
        <v>5047</v>
      </c>
      <c r="P50" s="148">
        <v>24819</v>
      </c>
    </row>
    <row r="51" spans="1:16" ht="15" customHeight="1">
      <c r="A51" s="163" t="s">
        <v>214</v>
      </c>
      <c r="B51" s="148">
        <v>117</v>
      </c>
      <c r="C51" s="148">
        <v>1800</v>
      </c>
      <c r="D51" s="148">
        <v>9777</v>
      </c>
      <c r="E51" s="148">
        <v>10</v>
      </c>
      <c r="F51" s="148">
        <v>62</v>
      </c>
      <c r="G51" s="148">
        <v>4902</v>
      </c>
      <c r="H51" s="148">
        <v>38</v>
      </c>
      <c r="I51" s="148">
        <v>165</v>
      </c>
      <c r="J51" s="148">
        <v>53</v>
      </c>
      <c r="K51" s="173"/>
      <c r="L51" s="173"/>
      <c r="M51" s="173"/>
      <c r="N51" s="148">
        <v>133</v>
      </c>
      <c r="O51" s="148">
        <v>2066</v>
      </c>
      <c r="P51" s="148">
        <v>9547</v>
      </c>
    </row>
    <row r="52" spans="1:16" ht="15" customHeight="1">
      <c r="A52" s="163" t="s">
        <v>215</v>
      </c>
      <c r="B52" s="148">
        <v>420</v>
      </c>
      <c r="C52" s="148">
        <v>6639</v>
      </c>
      <c r="D52" s="148">
        <v>8450</v>
      </c>
      <c r="E52" s="148">
        <v>80</v>
      </c>
      <c r="F52" s="148">
        <v>1029</v>
      </c>
      <c r="G52" s="148">
        <v>7727</v>
      </c>
      <c r="H52" s="148">
        <v>137</v>
      </c>
      <c r="I52" s="148">
        <v>26</v>
      </c>
      <c r="J52" s="148">
        <v>23</v>
      </c>
      <c r="K52" s="173"/>
      <c r="L52" s="173"/>
      <c r="M52" s="173"/>
      <c r="N52" s="148">
        <v>502</v>
      </c>
      <c r="O52" s="148">
        <v>7720</v>
      </c>
      <c r="P52" s="148">
        <v>8434</v>
      </c>
    </row>
    <row r="53" spans="1:16" ht="15" customHeight="1">
      <c r="A53" s="163" t="s">
        <v>216</v>
      </c>
      <c r="B53" s="148">
        <v>721</v>
      </c>
      <c r="C53" s="148">
        <v>13386</v>
      </c>
      <c r="D53" s="148">
        <v>12644</v>
      </c>
      <c r="E53" s="148">
        <v>254</v>
      </c>
      <c r="F53" s="148">
        <v>3380</v>
      </c>
      <c r="G53" s="148">
        <v>9691</v>
      </c>
      <c r="H53" s="148">
        <v>275</v>
      </c>
      <c r="I53" s="148">
        <v>429</v>
      </c>
      <c r="J53" s="148">
        <v>57</v>
      </c>
      <c r="K53" s="148">
        <v>15</v>
      </c>
      <c r="L53" s="148">
        <v>189</v>
      </c>
      <c r="M53" s="148">
        <v>8317</v>
      </c>
      <c r="N53" s="148">
        <v>969</v>
      </c>
      <c r="O53" s="148">
        <v>17154</v>
      </c>
      <c r="P53" s="148">
        <v>12233</v>
      </c>
    </row>
    <row r="54" spans="1:16" ht="15" customHeight="1">
      <c r="A54" s="163" t="s">
        <v>217</v>
      </c>
      <c r="B54" s="148">
        <v>893</v>
      </c>
      <c r="C54" s="148">
        <v>21955</v>
      </c>
      <c r="D54" s="148">
        <v>17054</v>
      </c>
      <c r="E54" s="148">
        <v>281</v>
      </c>
      <c r="F54" s="148">
        <v>3529</v>
      </c>
      <c r="G54" s="148">
        <v>10176</v>
      </c>
      <c r="H54" s="148">
        <v>443</v>
      </c>
      <c r="I54" s="148">
        <v>622</v>
      </c>
      <c r="J54" s="148">
        <v>73</v>
      </c>
      <c r="K54" s="148">
        <v>8</v>
      </c>
      <c r="L54" s="148">
        <v>60</v>
      </c>
      <c r="M54" s="148">
        <v>5336</v>
      </c>
      <c r="N54" s="148">
        <v>1156</v>
      </c>
      <c r="O54" s="148">
        <v>26006</v>
      </c>
      <c r="P54" s="148">
        <v>15710</v>
      </c>
    </row>
    <row r="55" spans="1:16" ht="15" customHeight="1">
      <c r="A55" s="163" t="s">
        <v>218</v>
      </c>
      <c r="B55" s="148">
        <v>1085</v>
      </c>
      <c r="C55" s="148">
        <v>28387</v>
      </c>
      <c r="D55" s="148">
        <v>20803</v>
      </c>
      <c r="E55" s="148">
        <v>370</v>
      </c>
      <c r="F55" s="148">
        <v>4768</v>
      </c>
      <c r="G55" s="148">
        <v>9896</v>
      </c>
      <c r="H55" s="148">
        <v>555</v>
      </c>
      <c r="I55" s="148">
        <v>402</v>
      </c>
      <c r="J55" s="148">
        <v>66</v>
      </c>
      <c r="K55" s="173"/>
      <c r="L55" s="173"/>
      <c r="M55" s="173"/>
      <c r="N55" s="148">
        <v>1401</v>
      </c>
      <c r="O55" s="148">
        <v>33548</v>
      </c>
      <c r="P55" s="148">
        <v>18500</v>
      </c>
    </row>
    <row r="56" spans="1:16" s="7" customFormat="1" ht="15" customHeight="1">
      <c r="A56" s="163" t="s">
        <v>219</v>
      </c>
      <c r="B56" s="148">
        <v>1253</v>
      </c>
      <c r="C56" s="148">
        <v>32472</v>
      </c>
      <c r="D56" s="148">
        <v>20362</v>
      </c>
      <c r="E56" s="148">
        <v>369</v>
      </c>
      <c r="F56" s="148">
        <v>5614</v>
      </c>
      <c r="G56" s="148">
        <v>13399</v>
      </c>
      <c r="H56" s="148">
        <v>663</v>
      </c>
      <c r="I56" s="148">
        <v>433</v>
      </c>
      <c r="J56" s="148">
        <v>59</v>
      </c>
      <c r="K56" s="173"/>
      <c r="L56" s="173"/>
      <c r="M56" s="173"/>
      <c r="N56" s="148">
        <v>1602</v>
      </c>
      <c r="O56" s="148">
        <v>38822</v>
      </c>
      <c r="P56" s="148">
        <v>18828</v>
      </c>
    </row>
    <row r="57" spans="1:16" ht="15" customHeight="1">
      <c r="A57" s="163" t="s">
        <v>220</v>
      </c>
      <c r="B57" s="148">
        <v>1603</v>
      </c>
      <c r="C57" s="148">
        <v>47356</v>
      </c>
      <c r="D57" s="148">
        <v>25218</v>
      </c>
      <c r="E57" s="148">
        <v>437</v>
      </c>
      <c r="F57" s="148">
        <v>6649</v>
      </c>
      <c r="G57" s="148">
        <v>11393</v>
      </c>
      <c r="H57" s="148">
        <v>886</v>
      </c>
      <c r="I57" s="148">
        <v>391</v>
      </c>
      <c r="J57" s="148">
        <v>69</v>
      </c>
      <c r="K57" s="148">
        <v>22</v>
      </c>
      <c r="L57" s="148">
        <v>76</v>
      </c>
      <c r="M57" s="148">
        <v>2477</v>
      </c>
      <c r="N57" s="148">
        <v>1993</v>
      </c>
      <c r="O57" s="148">
        <v>54579</v>
      </c>
      <c r="P57" s="148">
        <v>21845</v>
      </c>
    </row>
    <row r="58" spans="1:16" ht="15" customHeight="1">
      <c r="A58" s="163" t="s">
        <v>221</v>
      </c>
      <c r="B58" s="148">
        <v>1927</v>
      </c>
      <c r="C58" s="148">
        <v>59333</v>
      </c>
      <c r="D58" s="148">
        <v>26004</v>
      </c>
      <c r="E58" s="148">
        <v>485</v>
      </c>
      <c r="F58" s="148">
        <v>7602</v>
      </c>
      <c r="G58" s="148">
        <v>12091</v>
      </c>
      <c r="H58" s="148">
        <v>1079</v>
      </c>
      <c r="I58" s="148">
        <v>314</v>
      </c>
      <c r="J58" s="148">
        <v>70</v>
      </c>
      <c r="K58" s="148">
        <v>22</v>
      </c>
      <c r="L58" s="148">
        <v>160</v>
      </c>
      <c r="M58" s="148">
        <v>922</v>
      </c>
      <c r="N58" s="148">
        <v>2337</v>
      </c>
      <c r="O58" s="148">
        <v>67344</v>
      </c>
      <c r="P58" s="148">
        <v>23298</v>
      </c>
    </row>
    <row r="59" spans="1:16" s="7" customFormat="1" ht="15" customHeight="1">
      <c r="A59" s="163" t="s">
        <v>222</v>
      </c>
      <c r="B59" s="148">
        <v>1643</v>
      </c>
      <c r="C59" s="148">
        <v>52283</v>
      </c>
      <c r="D59" s="148">
        <v>27770</v>
      </c>
      <c r="E59" s="148">
        <v>517</v>
      </c>
      <c r="F59" s="148">
        <v>8587</v>
      </c>
      <c r="G59" s="148">
        <v>12659</v>
      </c>
      <c r="H59" s="148">
        <v>964</v>
      </c>
      <c r="I59" s="148">
        <v>353</v>
      </c>
      <c r="J59" s="148">
        <v>52</v>
      </c>
      <c r="K59" s="148">
        <v>26</v>
      </c>
      <c r="L59" s="148">
        <v>161</v>
      </c>
      <c r="M59" s="148">
        <v>1141</v>
      </c>
      <c r="N59" s="148">
        <v>2109</v>
      </c>
      <c r="O59" s="148">
        <v>61402</v>
      </c>
      <c r="P59" s="148">
        <v>23971</v>
      </c>
    </row>
    <row r="60" spans="1:16" ht="15" customHeight="1">
      <c r="A60" s="163" t="s">
        <v>223</v>
      </c>
      <c r="B60" s="148">
        <v>2176</v>
      </c>
      <c r="C60" s="148">
        <v>67163</v>
      </c>
      <c r="D60" s="148">
        <v>26506</v>
      </c>
      <c r="E60" s="148">
        <v>703</v>
      </c>
      <c r="F60" s="148">
        <v>10881</v>
      </c>
      <c r="G60" s="148">
        <v>13159</v>
      </c>
      <c r="H60" s="148">
        <v>1234</v>
      </c>
      <c r="I60" s="148">
        <v>352</v>
      </c>
      <c r="J60" s="148">
        <v>49</v>
      </c>
      <c r="K60" s="148">
        <v>29</v>
      </c>
      <c r="L60" s="148">
        <v>218</v>
      </c>
      <c r="M60" s="148">
        <v>1900</v>
      </c>
      <c r="N60" s="148">
        <v>2777</v>
      </c>
      <c r="O60" s="148">
        <v>78847</v>
      </c>
      <c r="P60" s="148">
        <v>23148</v>
      </c>
    </row>
    <row r="61" spans="1:16" ht="15" customHeight="1">
      <c r="A61" s="163" t="s">
        <v>224</v>
      </c>
      <c r="B61" s="148">
        <v>1998</v>
      </c>
      <c r="C61" s="148">
        <v>60868</v>
      </c>
      <c r="D61" s="148">
        <v>25078</v>
      </c>
      <c r="E61" s="148">
        <v>788</v>
      </c>
      <c r="F61" s="148">
        <v>13305</v>
      </c>
      <c r="G61" s="148">
        <v>13757</v>
      </c>
      <c r="H61" s="148">
        <v>1149</v>
      </c>
      <c r="I61" s="148">
        <v>46</v>
      </c>
      <c r="J61" s="148">
        <v>38</v>
      </c>
      <c r="K61" s="148">
        <v>34</v>
      </c>
      <c r="L61" s="148">
        <v>111</v>
      </c>
      <c r="M61" s="148">
        <v>1024</v>
      </c>
      <c r="N61" s="148">
        <v>2665</v>
      </c>
      <c r="O61" s="148">
        <v>74147</v>
      </c>
      <c r="P61" s="148">
        <v>21754</v>
      </c>
    </row>
    <row r="62" spans="1:16" ht="15" customHeight="1">
      <c r="A62" s="163" t="s">
        <v>225</v>
      </c>
      <c r="B62" s="148">
        <v>2269</v>
      </c>
      <c r="C62" s="148">
        <v>70041</v>
      </c>
      <c r="D62" s="148">
        <v>24667</v>
      </c>
      <c r="E62" s="148">
        <v>803</v>
      </c>
      <c r="F62" s="148">
        <v>13679</v>
      </c>
      <c r="G62" s="148">
        <v>13879</v>
      </c>
      <c r="H62" s="148">
        <v>1314</v>
      </c>
      <c r="I62" s="148">
        <v>525</v>
      </c>
      <c r="J62" s="148">
        <v>47</v>
      </c>
      <c r="K62" s="148">
        <v>34</v>
      </c>
      <c r="L62" s="148">
        <v>142</v>
      </c>
      <c r="M62" s="148">
        <v>1627</v>
      </c>
      <c r="N62" s="148">
        <v>2929</v>
      </c>
      <c r="O62" s="148">
        <v>84544</v>
      </c>
      <c r="P62" s="148">
        <v>22072</v>
      </c>
    </row>
    <row r="63" spans="1:16" ht="15" customHeight="1">
      <c r="A63" s="163" t="s">
        <v>226</v>
      </c>
      <c r="B63" s="148">
        <v>1859</v>
      </c>
      <c r="C63" s="148">
        <v>59235</v>
      </c>
      <c r="D63" s="148">
        <v>26336</v>
      </c>
      <c r="E63" s="148">
        <v>572</v>
      </c>
      <c r="F63" s="148">
        <v>10256</v>
      </c>
      <c r="G63" s="148">
        <v>12367</v>
      </c>
      <c r="H63" s="148">
        <v>1022</v>
      </c>
      <c r="I63" s="148">
        <v>1097</v>
      </c>
      <c r="J63" s="148">
        <v>53</v>
      </c>
      <c r="K63" s="148">
        <v>35</v>
      </c>
      <c r="L63" s="148">
        <v>274</v>
      </c>
      <c r="M63" s="148">
        <v>5875</v>
      </c>
      <c r="N63" s="148">
        <v>2336</v>
      </c>
      <c r="O63" s="148">
        <v>71053</v>
      </c>
      <c r="P63" s="148">
        <v>23564</v>
      </c>
    </row>
    <row r="64" spans="1:16" ht="15" customHeight="1">
      <c r="A64" s="163" t="s">
        <v>227</v>
      </c>
      <c r="B64" s="148">
        <v>1745</v>
      </c>
      <c r="C64" s="148">
        <v>56635</v>
      </c>
      <c r="D64" s="148">
        <v>27802</v>
      </c>
      <c r="E64" s="148">
        <v>415</v>
      </c>
      <c r="F64" s="148">
        <v>7766</v>
      </c>
      <c r="G64" s="148">
        <v>14173</v>
      </c>
      <c r="H64" s="148">
        <v>955</v>
      </c>
      <c r="I64" s="148">
        <v>967</v>
      </c>
      <c r="J64" s="148">
        <v>55</v>
      </c>
      <c r="K64" s="148">
        <v>43</v>
      </c>
      <c r="L64" s="148">
        <v>5362</v>
      </c>
      <c r="M64" s="148">
        <v>3232</v>
      </c>
      <c r="N64" s="148">
        <v>2103</v>
      </c>
      <c r="O64" s="148">
        <v>70494</v>
      </c>
      <c r="P64" s="148">
        <v>25505</v>
      </c>
    </row>
    <row r="65" spans="1:16" ht="15" customHeight="1">
      <c r="A65" s="163" t="s">
        <v>228</v>
      </c>
      <c r="B65" s="148">
        <v>1588</v>
      </c>
      <c r="C65" s="148">
        <v>57361</v>
      </c>
      <c r="D65" s="148">
        <v>31772</v>
      </c>
      <c r="E65" s="148">
        <v>326</v>
      </c>
      <c r="F65" s="148">
        <v>5156</v>
      </c>
      <c r="G65" s="148">
        <v>13310</v>
      </c>
      <c r="H65" s="148">
        <v>930</v>
      </c>
      <c r="I65" s="148">
        <v>1534</v>
      </c>
      <c r="J65" s="148">
        <v>56</v>
      </c>
      <c r="K65" s="148">
        <v>36</v>
      </c>
      <c r="L65" s="148">
        <v>442</v>
      </c>
      <c r="M65" s="148">
        <v>3366</v>
      </c>
      <c r="N65" s="148">
        <v>1897</v>
      </c>
      <c r="O65" s="148">
        <v>64592</v>
      </c>
      <c r="P65" s="148">
        <v>28515</v>
      </c>
    </row>
    <row r="66" spans="1:16" ht="15" customHeight="1">
      <c r="A66" s="163" t="s">
        <v>237</v>
      </c>
      <c r="B66" s="148">
        <v>2601</v>
      </c>
      <c r="C66" s="148">
        <v>101741</v>
      </c>
      <c r="D66" s="148">
        <v>36410</v>
      </c>
      <c r="E66" s="148">
        <v>450</v>
      </c>
      <c r="F66" s="148">
        <v>7884</v>
      </c>
      <c r="G66" s="148">
        <v>14071</v>
      </c>
      <c r="H66" s="148">
        <v>1498</v>
      </c>
      <c r="I66" s="148">
        <v>2304</v>
      </c>
      <c r="J66" s="148">
        <v>65</v>
      </c>
      <c r="K66" s="148">
        <v>64</v>
      </c>
      <c r="L66" s="148">
        <v>706</v>
      </c>
      <c r="M66" s="148">
        <v>5627</v>
      </c>
      <c r="N66" s="148">
        <v>3042</v>
      </c>
      <c r="O66" s="148">
        <v>112766</v>
      </c>
      <c r="P66" s="148">
        <v>32562</v>
      </c>
    </row>
    <row r="67" spans="1:16" s="7" customFormat="1" ht="15" customHeight="1">
      <c r="A67" s="164" t="s">
        <v>229</v>
      </c>
      <c r="B67" s="149">
        <v>24022</v>
      </c>
      <c r="C67" s="149">
        <v>741438</v>
      </c>
      <c r="D67" s="149">
        <v>25581</v>
      </c>
      <c r="E67" s="149">
        <v>6879</v>
      </c>
      <c r="F67" s="149">
        <v>110335</v>
      </c>
      <c r="G67" s="149">
        <v>12622</v>
      </c>
      <c r="H67" s="149">
        <v>13203</v>
      </c>
      <c r="I67" s="149">
        <v>10092</v>
      </c>
      <c r="J67" s="149">
        <v>54</v>
      </c>
      <c r="K67" s="149">
        <v>404</v>
      </c>
      <c r="L67" s="149">
        <v>8440</v>
      </c>
      <c r="M67" s="149">
        <v>2483</v>
      </c>
      <c r="N67" s="149">
        <v>30087</v>
      </c>
      <c r="O67" s="149">
        <v>869511</v>
      </c>
      <c r="P67" s="149">
        <v>22429</v>
      </c>
    </row>
    <row r="68" spans="1:16" ht="15" customHeight="1">
      <c r="A68" s="163" t="s">
        <v>144</v>
      </c>
      <c r="B68" s="148"/>
      <c r="C68" s="148"/>
      <c r="D68" s="148"/>
      <c r="E68" s="148"/>
      <c r="F68" s="148"/>
      <c r="G68" s="148"/>
      <c r="H68" s="148"/>
      <c r="I68" s="148"/>
      <c r="J68" s="148"/>
      <c r="K68" s="148"/>
      <c r="L68" s="148"/>
      <c r="M68" s="148"/>
      <c r="N68" s="148"/>
      <c r="O68" s="148"/>
      <c r="P68" s="148"/>
    </row>
    <row r="69" spans="1:16" ht="15" customHeight="1">
      <c r="A69" s="163" t="s">
        <v>236</v>
      </c>
      <c r="B69" s="148">
        <v>13503</v>
      </c>
      <c r="C69" s="148">
        <v>194533</v>
      </c>
      <c r="D69" s="148">
        <v>9880</v>
      </c>
      <c r="E69" s="148">
        <v>852</v>
      </c>
      <c r="F69" s="148">
        <v>8978</v>
      </c>
      <c r="G69" s="148">
        <v>8448</v>
      </c>
      <c r="H69" s="148">
        <v>6245</v>
      </c>
      <c r="I69" s="148">
        <v>3546</v>
      </c>
      <c r="J69" s="148">
        <v>55</v>
      </c>
      <c r="K69" s="148">
        <v>53</v>
      </c>
      <c r="L69" s="148">
        <v>212</v>
      </c>
      <c r="M69" s="148">
        <v>804</v>
      </c>
      <c r="N69" s="148">
        <v>14522</v>
      </c>
      <c r="O69" s="148">
        <v>207316</v>
      </c>
      <c r="P69" s="148">
        <v>9816</v>
      </c>
    </row>
    <row r="70" spans="1:16" ht="15" customHeight="1">
      <c r="A70" s="163" t="s">
        <v>214</v>
      </c>
      <c r="B70" s="148">
        <v>6377</v>
      </c>
      <c r="C70" s="148">
        <v>97741</v>
      </c>
      <c r="D70" s="148">
        <v>11565</v>
      </c>
      <c r="E70" s="148">
        <v>446</v>
      </c>
      <c r="F70" s="148">
        <v>5063</v>
      </c>
      <c r="G70" s="148">
        <v>9683</v>
      </c>
      <c r="H70" s="148">
        <v>3212</v>
      </c>
      <c r="I70" s="148">
        <v>1813</v>
      </c>
      <c r="J70" s="148">
        <v>50</v>
      </c>
      <c r="K70" s="148">
        <v>28</v>
      </c>
      <c r="L70" s="148">
        <v>121</v>
      </c>
      <c r="M70" s="148">
        <v>2200</v>
      </c>
      <c r="N70" s="148">
        <v>6858</v>
      </c>
      <c r="O70" s="148">
        <v>104745</v>
      </c>
      <c r="P70" s="148">
        <v>11565</v>
      </c>
    </row>
    <row r="71" spans="1:16" ht="15" customHeight="1">
      <c r="A71" s="163" t="s">
        <v>215</v>
      </c>
      <c r="B71" s="148">
        <v>5067</v>
      </c>
      <c r="C71" s="148">
        <v>114956</v>
      </c>
      <c r="D71" s="148">
        <v>20053</v>
      </c>
      <c r="E71" s="148">
        <v>434</v>
      </c>
      <c r="F71" s="148">
        <v>4497</v>
      </c>
      <c r="G71" s="148">
        <v>10064</v>
      </c>
      <c r="H71" s="148">
        <v>2787</v>
      </c>
      <c r="I71" s="148">
        <v>1265</v>
      </c>
      <c r="J71" s="148">
        <v>59</v>
      </c>
      <c r="K71" s="148">
        <v>22</v>
      </c>
      <c r="L71" s="148">
        <v>119</v>
      </c>
      <c r="M71" s="148">
        <v>1089</v>
      </c>
      <c r="N71" s="148">
        <v>5334</v>
      </c>
      <c r="O71" s="148">
        <v>121245</v>
      </c>
      <c r="P71" s="148">
        <v>20451</v>
      </c>
    </row>
    <row r="72" spans="1:16" s="10" customFormat="1" ht="15" customHeight="1">
      <c r="A72" s="163" t="s">
        <v>216</v>
      </c>
      <c r="B72" s="148">
        <v>3020</v>
      </c>
      <c r="C72" s="148">
        <v>82283</v>
      </c>
      <c r="D72" s="148">
        <v>24901</v>
      </c>
      <c r="E72" s="148">
        <v>233</v>
      </c>
      <c r="F72" s="148">
        <v>3499</v>
      </c>
      <c r="G72" s="148">
        <v>12236</v>
      </c>
      <c r="H72" s="148">
        <v>1747</v>
      </c>
      <c r="I72" s="148">
        <v>756</v>
      </c>
      <c r="J72" s="148">
        <v>63</v>
      </c>
      <c r="K72" s="148">
        <v>14</v>
      </c>
      <c r="L72" s="148">
        <v>102</v>
      </c>
      <c r="M72" s="148">
        <v>1950</v>
      </c>
      <c r="N72" s="148">
        <v>3161</v>
      </c>
      <c r="O72" s="148">
        <v>86539</v>
      </c>
      <c r="P72" s="148">
        <v>24847</v>
      </c>
    </row>
    <row r="73" spans="1:16" ht="15" customHeight="1">
      <c r="A73" s="163" t="s">
        <v>217</v>
      </c>
      <c r="B73" s="148">
        <v>1332</v>
      </c>
      <c r="C73" s="148">
        <v>37976</v>
      </c>
      <c r="D73" s="148">
        <v>26517</v>
      </c>
      <c r="E73" s="148">
        <v>101</v>
      </c>
      <c r="F73" s="148">
        <v>1233</v>
      </c>
      <c r="G73" s="148">
        <v>9052</v>
      </c>
      <c r="H73" s="148">
        <v>769</v>
      </c>
      <c r="I73" s="148">
        <v>347</v>
      </c>
      <c r="J73" s="148">
        <v>60</v>
      </c>
      <c r="K73" s="148">
        <v>9</v>
      </c>
      <c r="L73" s="148">
        <v>9</v>
      </c>
      <c r="M73" s="148">
        <v>396</v>
      </c>
      <c r="N73" s="148">
        <v>1386</v>
      </c>
      <c r="O73" s="148">
        <v>39501</v>
      </c>
      <c r="P73" s="148">
        <v>26518</v>
      </c>
    </row>
    <row r="74" spans="1:16" ht="15" customHeight="1">
      <c r="A74" s="163" t="s">
        <v>218</v>
      </c>
      <c r="B74" s="148">
        <v>785</v>
      </c>
      <c r="C74" s="148">
        <v>24748</v>
      </c>
      <c r="D74" s="148">
        <v>29340</v>
      </c>
      <c r="E74" s="148">
        <v>49</v>
      </c>
      <c r="F74" s="148">
        <v>595</v>
      </c>
      <c r="G74" s="148">
        <v>9090</v>
      </c>
      <c r="H74" s="148">
        <v>490</v>
      </c>
      <c r="I74" s="148">
        <v>402</v>
      </c>
      <c r="J74" s="148">
        <v>86</v>
      </c>
      <c r="K74" s="173"/>
      <c r="L74" s="173"/>
      <c r="M74" s="173"/>
      <c r="N74" s="148">
        <v>827</v>
      </c>
      <c r="O74" s="148">
        <v>26009</v>
      </c>
      <c r="P74" s="148">
        <v>29071</v>
      </c>
    </row>
    <row r="75" spans="1:16" ht="15" customHeight="1">
      <c r="A75" s="163" t="s">
        <v>219</v>
      </c>
      <c r="B75" s="148">
        <v>476</v>
      </c>
      <c r="C75" s="148">
        <v>15909</v>
      </c>
      <c r="D75" s="148">
        <v>30064</v>
      </c>
      <c r="E75" s="148">
        <v>27</v>
      </c>
      <c r="F75" s="148">
        <v>522</v>
      </c>
      <c r="G75" s="148">
        <v>9118</v>
      </c>
      <c r="H75" s="148">
        <v>282</v>
      </c>
      <c r="I75" s="148">
        <v>249</v>
      </c>
      <c r="J75" s="148">
        <v>104</v>
      </c>
      <c r="K75" s="173"/>
      <c r="L75" s="173"/>
      <c r="M75" s="173"/>
      <c r="N75" s="148">
        <v>512</v>
      </c>
      <c r="O75" s="148">
        <v>16594</v>
      </c>
      <c r="P75" s="148">
        <v>29336</v>
      </c>
    </row>
    <row r="76" spans="1:16" s="7" customFormat="1" ht="15" customHeight="1">
      <c r="A76" s="163" t="s">
        <v>220</v>
      </c>
      <c r="B76" s="148">
        <v>413</v>
      </c>
      <c r="C76" s="148">
        <v>15077</v>
      </c>
      <c r="D76" s="148">
        <v>33845</v>
      </c>
      <c r="E76" s="148">
        <v>21</v>
      </c>
      <c r="F76" s="148">
        <v>224</v>
      </c>
      <c r="G76" s="148">
        <v>10899</v>
      </c>
      <c r="H76" s="148">
        <v>220</v>
      </c>
      <c r="I76" s="148">
        <v>256</v>
      </c>
      <c r="J76" s="148">
        <v>103</v>
      </c>
      <c r="K76" s="173"/>
      <c r="L76" s="173"/>
      <c r="M76" s="173"/>
      <c r="N76" s="148">
        <v>433</v>
      </c>
      <c r="O76" s="148">
        <v>15834</v>
      </c>
      <c r="P76" s="148">
        <v>33561</v>
      </c>
    </row>
    <row r="77" spans="1:16" ht="15" customHeight="1">
      <c r="A77" s="163" t="s">
        <v>221</v>
      </c>
      <c r="B77" s="148">
        <v>304</v>
      </c>
      <c r="C77" s="148">
        <v>12038</v>
      </c>
      <c r="D77" s="148">
        <v>36213</v>
      </c>
      <c r="E77" s="148">
        <v>23</v>
      </c>
      <c r="F77" s="148">
        <v>428</v>
      </c>
      <c r="G77" s="148">
        <v>9790</v>
      </c>
      <c r="H77" s="148">
        <v>182</v>
      </c>
      <c r="I77" s="148">
        <v>268</v>
      </c>
      <c r="J77" s="148">
        <v>69</v>
      </c>
      <c r="K77" s="173"/>
      <c r="L77" s="173"/>
      <c r="M77" s="173"/>
      <c r="N77" s="148">
        <v>330</v>
      </c>
      <c r="O77" s="148">
        <v>12855</v>
      </c>
      <c r="P77" s="148">
        <v>34564</v>
      </c>
    </row>
    <row r="78" spans="1:16" ht="15" customHeight="1">
      <c r="A78" s="163" t="s">
        <v>222</v>
      </c>
      <c r="B78" s="148">
        <v>214</v>
      </c>
      <c r="C78" s="148">
        <v>8202</v>
      </c>
      <c r="D78" s="148">
        <v>36835</v>
      </c>
      <c r="E78" s="173"/>
      <c r="F78" s="173"/>
      <c r="G78" s="173"/>
      <c r="H78" s="148">
        <v>124</v>
      </c>
      <c r="I78" s="148">
        <v>297</v>
      </c>
      <c r="J78" s="148">
        <v>108</v>
      </c>
      <c r="K78" s="173"/>
      <c r="L78" s="173"/>
      <c r="M78" s="173"/>
      <c r="N78" s="148">
        <v>223</v>
      </c>
      <c r="O78" s="148">
        <v>8498</v>
      </c>
      <c r="P78" s="148">
        <v>36624</v>
      </c>
    </row>
    <row r="79" spans="1:16" ht="15" customHeight="1">
      <c r="A79" s="163" t="s">
        <v>223</v>
      </c>
      <c r="B79" s="148">
        <v>95</v>
      </c>
      <c r="C79" s="148">
        <v>3383</v>
      </c>
      <c r="D79" s="148">
        <v>31783</v>
      </c>
      <c r="E79" s="173"/>
      <c r="F79" s="173"/>
      <c r="G79" s="173"/>
      <c r="H79" s="148">
        <v>59</v>
      </c>
      <c r="I79" s="148">
        <v>116</v>
      </c>
      <c r="J79" s="148">
        <v>47</v>
      </c>
      <c r="K79" s="173"/>
      <c r="L79" s="173"/>
      <c r="M79" s="173"/>
      <c r="N79" s="148">
        <v>100</v>
      </c>
      <c r="O79" s="148">
        <v>3442</v>
      </c>
      <c r="P79" s="148">
        <v>31526</v>
      </c>
    </row>
    <row r="80" spans="1:16" ht="15" customHeight="1">
      <c r="A80" s="163" t="s">
        <v>224</v>
      </c>
      <c r="B80" s="148">
        <v>29</v>
      </c>
      <c r="C80" s="148">
        <v>879</v>
      </c>
      <c r="D80" s="148">
        <v>30457</v>
      </c>
      <c r="E80" s="173"/>
      <c r="F80" s="173"/>
      <c r="G80" s="173"/>
      <c r="H80" s="148">
        <v>18</v>
      </c>
      <c r="I80" s="148">
        <v>11</v>
      </c>
      <c r="J80" s="148">
        <v>49</v>
      </c>
      <c r="K80" s="173"/>
      <c r="L80" s="173"/>
      <c r="M80" s="173"/>
      <c r="N80" s="148">
        <v>32</v>
      </c>
      <c r="O80" s="148">
        <v>940</v>
      </c>
      <c r="P80" s="148">
        <v>29398</v>
      </c>
    </row>
    <row r="81" spans="1:16" ht="15" customHeight="1">
      <c r="A81" s="163" t="s">
        <v>225</v>
      </c>
      <c r="B81" s="148">
        <v>13</v>
      </c>
      <c r="C81" s="148">
        <v>362</v>
      </c>
      <c r="D81" s="148">
        <v>24438</v>
      </c>
      <c r="E81" s="173"/>
      <c r="F81" s="173"/>
      <c r="G81" s="173"/>
      <c r="H81" s="173"/>
      <c r="I81" s="173"/>
      <c r="J81" s="173"/>
      <c r="K81" s="173"/>
      <c r="L81" s="173"/>
      <c r="M81" s="173"/>
      <c r="N81" s="148">
        <v>13</v>
      </c>
      <c r="O81" s="148">
        <v>331</v>
      </c>
      <c r="P81" s="148">
        <v>24439</v>
      </c>
    </row>
    <row r="82" spans="1:16" ht="15" customHeight="1">
      <c r="A82" s="163" t="s">
        <v>226</v>
      </c>
      <c r="B82" s="173"/>
      <c r="C82" s="173"/>
      <c r="D82" s="173"/>
      <c r="E82" s="173"/>
      <c r="F82" s="173"/>
      <c r="G82" s="173"/>
      <c r="H82" s="173"/>
      <c r="I82" s="173"/>
      <c r="J82" s="173"/>
      <c r="K82" s="173"/>
      <c r="L82" s="173"/>
      <c r="M82" s="173"/>
      <c r="N82" s="173"/>
      <c r="O82" s="173"/>
      <c r="P82" s="173"/>
    </row>
    <row r="83" spans="1:16" ht="15" customHeight="1">
      <c r="A83" s="163" t="s">
        <v>227</v>
      </c>
      <c r="B83" s="173"/>
      <c r="C83" s="173"/>
      <c r="D83" s="173"/>
      <c r="E83" s="173"/>
      <c r="F83" s="173"/>
      <c r="G83" s="173"/>
      <c r="H83" s="173"/>
      <c r="I83" s="173"/>
      <c r="J83" s="173"/>
      <c r="K83" s="173"/>
      <c r="L83" s="173"/>
      <c r="M83" s="173"/>
      <c r="N83" s="173"/>
      <c r="O83" s="173"/>
      <c r="P83" s="173"/>
    </row>
    <row r="84" spans="1:16" ht="15" customHeight="1">
      <c r="A84" s="163" t="s">
        <v>228</v>
      </c>
      <c r="B84" s="173"/>
      <c r="C84" s="173"/>
      <c r="D84" s="173"/>
      <c r="E84" s="173"/>
      <c r="F84" s="173"/>
      <c r="G84" s="173"/>
      <c r="H84" s="173"/>
      <c r="I84" s="173"/>
      <c r="J84" s="173"/>
      <c r="K84" s="173"/>
      <c r="L84" s="173"/>
      <c r="M84" s="173"/>
      <c r="N84" s="173"/>
      <c r="O84" s="173"/>
      <c r="P84" s="173"/>
    </row>
    <row r="85" spans="1:16"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31640</v>
      </c>
      <c r="C86" s="149">
        <v>608269</v>
      </c>
      <c r="D86" s="149">
        <v>14918</v>
      </c>
      <c r="E86" s="149">
        <v>2196</v>
      </c>
      <c r="F86" s="149">
        <v>25323</v>
      </c>
      <c r="G86" s="149">
        <v>9368</v>
      </c>
      <c r="H86" s="149">
        <v>16140</v>
      </c>
      <c r="I86" s="149">
        <v>9267</v>
      </c>
      <c r="J86" s="149">
        <v>57</v>
      </c>
      <c r="K86" s="149">
        <v>161</v>
      </c>
      <c r="L86" s="149">
        <v>652</v>
      </c>
      <c r="M86" s="149">
        <v>825</v>
      </c>
      <c r="N86" s="149">
        <v>33731</v>
      </c>
      <c r="O86" s="149">
        <v>643537</v>
      </c>
      <c r="P86" s="149">
        <v>15015</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41154</v>
      </c>
      <c r="C88" s="148">
        <v>1497574</v>
      </c>
      <c r="D88" s="148">
        <v>22812</v>
      </c>
      <c r="E88" s="148">
        <v>2801</v>
      </c>
      <c r="F88" s="148">
        <v>54728</v>
      </c>
      <c r="G88" s="148">
        <v>9461</v>
      </c>
      <c r="H88" s="148">
        <v>22692</v>
      </c>
      <c r="I88" s="148">
        <v>34298</v>
      </c>
      <c r="J88" s="148">
        <v>81</v>
      </c>
      <c r="K88" s="148">
        <v>551</v>
      </c>
      <c r="L88" s="148">
        <v>3834</v>
      </c>
      <c r="M88" s="148">
        <v>858</v>
      </c>
      <c r="N88" s="148">
        <v>44163</v>
      </c>
      <c r="O88" s="148">
        <v>1589842</v>
      </c>
      <c r="P88" s="148">
        <v>21906</v>
      </c>
    </row>
    <row r="89" spans="1:16" ht="15" customHeight="1">
      <c r="A89" s="163" t="s">
        <v>214</v>
      </c>
      <c r="B89" s="148">
        <v>36710</v>
      </c>
      <c r="C89" s="148">
        <v>1211853</v>
      </c>
      <c r="D89" s="148">
        <v>20392</v>
      </c>
      <c r="E89" s="148">
        <v>2761</v>
      </c>
      <c r="F89" s="148">
        <v>46068</v>
      </c>
      <c r="G89" s="148">
        <v>8815</v>
      </c>
      <c r="H89" s="148">
        <v>21050</v>
      </c>
      <c r="I89" s="148">
        <v>33842</v>
      </c>
      <c r="J89" s="148">
        <v>84</v>
      </c>
      <c r="K89" s="148">
        <v>581</v>
      </c>
      <c r="L89" s="148">
        <v>4546</v>
      </c>
      <c r="M89" s="148">
        <v>1827</v>
      </c>
      <c r="N89" s="148">
        <v>40395</v>
      </c>
      <c r="O89" s="148">
        <v>1297740</v>
      </c>
      <c r="P89" s="148">
        <v>19630</v>
      </c>
    </row>
    <row r="90" spans="1:16" ht="15" customHeight="1">
      <c r="A90" s="163" t="s">
        <v>215</v>
      </c>
      <c r="B90" s="148">
        <v>50351</v>
      </c>
      <c r="C90" s="148">
        <v>1975538</v>
      </c>
      <c r="D90" s="148">
        <v>30879</v>
      </c>
      <c r="E90" s="148">
        <v>4772</v>
      </c>
      <c r="F90" s="148">
        <v>77992</v>
      </c>
      <c r="G90" s="148">
        <v>9931</v>
      </c>
      <c r="H90" s="148">
        <v>31930</v>
      </c>
      <c r="I90" s="148">
        <v>60340</v>
      </c>
      <c r="J90" s="148">
        <v>108</v>
      </c>
      <c r="K90" s="148">
        <v>1048</v>
      </c>
      <c r="L90" s="148">
        <v>9121</v>
      </c>
      <c r="M90" s="148">
        <v>2173</v>
      </c>
      <c r="N90" s="148">
        <v>55492</v>
      </c>
      <c r="O90" s="148">
        <v>2122809</v>
      </c>
      <c r="P90" s="148">
        <v>29290</v>
      </c>
    </row>
    <row r="91" spans="1:16" ht="15" customHeight="1">
      <c r="A91" s="163" t="s">
        <v>216</v>
      </c>
      <c r="B91" s="148">
        <v>54732</v>
      </c>
      <c r="C91" s="148">
        <v>2407916</v>
      </c>
      <c r="D91" s="148">
        <v>36815</v>
      </c>
      <c r="E91" s="148">
        <v>5552</v>
      </c>
      <c r="F91" s="148">
        <v>101618</v>
      </c>
      <c r="G91" s="148">
        <v>9729</v>
      </c>
      <c r="H91" s="148">
        <v>37495</v>
      </c>
      <c r="I91" s="148">
        <v>81676</v>
      </c>
      <c r="J91" s="148">
        <v>138</v>
      </c>
      <c r="K91" s="148">
        <v>1395</v>
      </c>
      <c r="L91" s="148">
        <v>14583</v>
      </c>
      <c r="M91" s="148">
        <v>1944</v>
      </c>
      <c r="N91" s="148">
        <v>60798</v>
      </c>
      <c r="O91" s="148">
        <v>2604954</v>
      </c>
      <c r="P91" s="148">
        <v>34951</v>
      </c>
    </row>
    <row r="92" spans="1:16" ht="15" customHeight="1">
      <c r="A92" s="163" t="s">
        <v>217</v>
      </c>
      <c r="B92" s="148">
        <v>56271</v>
      </c>
      <c r="C92" s="148">
        <v>2669721</v>
      </c>
      <c r="D92" s="148">
        <v>39865</v>
      </c>
      <c r="E92" s="148">
        <v>5978</v>
      </c>
      <c r="F92" s="148">
        <v>119113</v>
      </c>
      <c r="G92" s="148">
        <v>10275</v>
      </c>
      <c r="H92" s="148">
        <v>40731</v>
      </c>
      <c r="I92" s="148">
        <v>93595</v>
      </c>
      <c r="J92" s="148">
        <v>147</v>
      </c>
      <c r="K92" s="148">
        <v>1792</v>
      </c>
      <c r="L92" s="148">
        <v>16667</v>
      </c>
      <c r="M92" s="148">
        <v>1756</v>
      </c>
      <c r="N92" s="148">
        <v>63012</v>
      </c>
      <c r="O92" s="148">
        <v>2898063</v>
      </c>
      <c r="P92" s="148">
        <v>37565</v>
      </c>
    </row>
    <row r="93" spans="1:16" s="10" customFormat="1" ht="15" customHeight="1">
      <c r="A93" s="163" t="s">
        <v>218</v>
      </c>
      <c r="B93" s="148">
        <v>56019</v>
      </c>
      <c r="C93" s="148">
        <v>2701945</v>
      </c>
      <c r="D93" s="148">
        <v>41093</v>
      </c>
      <c r="E93" s="148">
        <v>6484</v>
      </c>
      <c r="F93" s="148">
        <v>131085</v>
      </c>
      <c r="G93" s="148">
        <v>9563</v>
      </c>
      <c r="H93" s="148">
        <v>41576</v>
      </c>
      <c r="I93" s="148">
        <v>98243</v>
      </c>
      <c r="J93" s="148">
        <v>138</v>
      </c>
      <c r="K93" s="148">
        <v>2066</v>
      </c>
      <c r="L93" s="148">
        <v>19492</v>
      </c>
      <c r="M93" s="148">
        <v>1668</v>
      </c>
      <c r="N93" s="148">
        <v>63339</v>
      </c>
      <c r="O93" s="148">
        <v>2949896</v>
      </c>
      <c r="P93" s="148">
        <v>38541</v>
      </c>
    </row>
    <row r="94" spans="1:16" ht="15" customHeight="1">
      <c r="A94" s="163" t="s">
        <v>219</v>
      </c>
      <c r="B94" s="148">
        <v>47002</v>
      </c>
      <c r="C94" s="148">
        <v>2281517</v>
      </c>
      <c r="D94" s="148">
        <v>41700</v>
      </c>
      <c r="E94" s="148">
        <v>5750</v>
      </c>
      <c r="F94" s="148">
        <v>113147</v>
      </c>
      <c r="G94" s="148">
        <v>10069</v>
      </c>
      <c r="H94" s="148">
        <v>35405</v>
      </c>
      <c r="I94" s="148">
        <v>93435</v>
      </c>
      <c r="J94" s="148">
        <v>128</v>
      </c>
      <c r="K94" s="148">
        <v>1858</v>
      </c>
      <c r="L94" s="148">
        <v>18407</v>
      </c>
      <c r="M94" s="148">
        <v>1764</v>
      </c>
      <c r="N94" s="148">
        <v>53862</v>
      </c>
      <c r="O94" s="148">
        <v>2506686</v>
      </c>
      <c r="P94" s="148">
        <v>38833</v>
      </c>
    </row>
    <row r="95" spans="1:16" ht="15" customHeight="1">
      <c r="A95" s="163" t="s">
        <v>220</v>
      </c>
      <c r="B95" s="148">
        <v>53901</v>
      </c>
      <c r="C95" s="148">
        <v>2685212</v>
      </c>
      <c r="D95" s="148">
        <v>42829</v>
      </c>
      <c r="E95" s="148">
        <v>6640</v>
      </c>
      <c r="F95" s="148">
        <v>141106</v>
      </c>
      <c r="G95" s="148">
        <v>10331</v>
      </c>
      <c r="H95" s="148">
        <v>41119</v>
      </c>
      <c r="I95" s="148">
        <v>111044</v>
      </c>
      <c r="J95" s="148">
        <v>117</v>
      </c>
      <c r="K95" s="148">
        <v>2242</v>
      </c>
      <c r="L95" s="148">
        <v>25377</v>
      </c>
      <c r="M95" s="148">
        <v>1384</v>
      </c>
      <c r="N95" s="148">
        <v>61840</v>
      </c>
      <c r="O95" s="148">
        <v>2962844</v>
      </c>
      <c r="P95" s="148">
        <v>39603</v>
      </c>
    </row>
    <row r="96" spans="1:16" ht="15" customHeight="1">
      <c r="A96" s="163" t="s">
        <v>221</v>
      </c>
      <c r="B96" s="148">
        <v>57520</v>
      </c>
      <c r="C96" s="148">
        <v>2838714</v>
      </c>
      <c r="D96" s="148">
        <v>42771</v>
      </c>
      <c r="E96" s="148">
        <v>7175</v>
      </c>
      <c r="F96" s="148">
        <v>138209</v>
      </c>
      <c r="G96" s="148">
        <v>10580</v>
      </c>
      <c r="H96" s="148">
        <v>43655</v>
      </c>
      <c r="I96" s="148">
        <v>112180</v>
      </c>
      <c r="J96" s="148">
        <v>103</v>
      </c>
      <c r="K96" s="148">
        <v>2409</v>
      </c>
      <c r="L96" s="148">
        <v>20647</v>
      </c>
      <c r="M96" s="148">
        <v>1464</v>
      </c>
      <c r="N96" s="148">
        <v>66144</v>
      </c>
      <c r="O96" s="148">
        <v>3109009</v>
      </c>
      <c r="P96" s="148">
        <v>39435</v>
      </c>
    </row>
    <row r="97" spans="1:16" ht="15" customHeight="1">
      <c r="A97" s="163" t="s">
        <v>222</v>
      </c>
      <c r="B97" s="148">
        <v>51957</v>
      </c>
      <c r="C97" s="148">
        <v>2587129</v>
      </c>
      <c r="D97" s="148">
        <v>43181</v>
      </c>
      <c r="E97" s="148">
        <v>6743</v>
      </c>
      <c r="F97" s="148">
        <v>134276</v>
      </c>
      <c r="G97" s="148">
        <v>10150</v>
      </c>
      <c r="H97" s="148">
        <v>40221</v>
      </c>
      <c r="I97" s="148">
        <v>100533</v>
      </c>
      <c r="J97" s="148">
        <v>93</v>
      </c>
      <c r="K97" s="148">
        <v>2304</v>
      </c>
      <c r="L97" s="148">
        <v>19582</v>
      </c>
      <c r="M97" s="148">
        <v>1773</v>
      </c>
      <c r="N97" s="148">
        <v>60072</v>
      </c>
      <c r="O97" s="148">
        <v>2842751</v>
      </c>
      <c r="P97" s="148">
        <v>39575</v>
      </c>
    </row>
    <row r="98" spans="1:16" ht="15" customHeight="1">
      <c r="A98" s="163" t="s">
        <v>223</v>
      </c>
      <c r="B98" s="148">
        <v>46352</v>
      </c>
      <c r="C98" s="148">
        <v>2309966</v>
      </c>
      <c r="D98" s="148">
        <v>43000</v>
      </c>
      <c r="E98" s="148">
        <v>6644</v>
      </c>
      <c r="F98" s="148">
        <v>128342</v>
      </c>
      <c r="G98" s="148">
        <v>10624</v>
      </c>
      <c r="H98" s="148">
        <v>36492</v>
      </c>
      <c r="I98" s="148">
        <v>102323</v>
      </c>
      <c r="J98" s="148">
        <v>96</v>
      </c>
      <c r="K98" s="148">
        <v>2278</v>
      </c>
      <c r="L98" s="148">
        <v>24252</v>
      </c>
      <c r="M98" s="148">
        <v>1531</v>
      </c>
      <c r="N98" s="148">
        <v>54368</v>
      </c>
      <c r="O98" s="148">
        <v>2566509</v>
      </c>
      <c r="P98" s="148">
        <v>39213</v>
      </c>
    </row>
    <row r="99" spans="1:16" ht="15" customHeight="1">
      <c r="A99" s="163" t="s">
        <v>224</v>
      </c>
      <c r="B99" s="148">
        <v>41207</v>
      </c>
      <c r="C99" s="148">
        <v>2138090</v>
      </c>
      <c r="D99" s="148">
        <v>44590</v>
      </c>
      <c r="E99" s="148">
        <v>6090</v>
      </c>
      <c r="F99" s="148">
        <v>117771</v>
      </c>
      <c r="G99" s="148">
        <v>11000</v>
      </c>
      <c r="H99" s="148">
        <v>33408</v>
      </c>
      <c r="I99" s="148">
        <v>105517</v>
      </c>
      <c r="J99" s="148">
        <v>106</v>
      </c>
      <c r="K99" s="148">
        <v>2292</v>
      </c>
      <c r="L99" s="148">
        <v>20565</v>
      </c>
      <c r="M99" s="148">
        <v>1458</v>
      </c>
      <c r="N99" s="148">
        <v>48890</v>
      </c>
      <c r="O99" s="148">
        <v>2381146</v>
      </c>
      <c r="P99" s="148">
        <v>40037</v>
      </c>
    </row>
    <row r="100" spans="1:16" ht="15" customHeight="1">
      <c r="A100" s="163" t="s">
        <v>225</v>
      </c>
      <c r="B100" s="148">
        <v>35789</v>
      </c>
      <c r="C100" s="148">
        <v>1891344</v>
      </c>
      <c r="D100" s="148">
        <v>45236</v>
      </c>
      <c r="E100" s="148">
        <v>5416</v>
      </c>
      <c r="F100" s="148">
        <v>106387</v>
      </c>
      <c r="G100" s="148">
        <v>11676</v>
      </c>
      <c r="H100" s="148">
        <v>29719</v>
      </c>
      <c r="I100" s="148">
        <v>111944</v>
      </c>
      <c r="J100" s="148">
        <v>119</v>
      </c>
      <c r="K100" s="148">
        <v>2427</v>
      </c>
      <c r="L100" s="148">
        <v>23420</v>
      </c>
      <c r="M100" s="148">
        <v>1315</v>
      </c>
      <c r="N100" s="148">
        <v>42999</v>
      </c>
      <c r="O100" s="148">
        <v>2134679</v>
      </c>
      <c r="P100" s="148">
        <v>40353</v>
      </c>
    </row>
    <row r="101" spans="1:16" ht="15" customHeight="1">
      <c r="A101" s="163" t="s">
        <v>226</v>
      </c>
      <c r="B101" s="148">
        <v>31775</v>
      </c>
      <c r="C101" s="148">
        <v>1686795</v>
      </c>
      <c r="D101" s="148">
        <v>45235</v>
      </c>
      <c r="E101" s="148">
        <v>4669</v>
      </c>
      <c r="F101" s="148">
        <v>91579</v>
      </c>
      <c r="G101" s="148">
        <v>10760</v>
      </c>
      <c r="H101" s="148">
        <v>26099</v>
      </c>
      <c r="I101" s="148">
        <v>148266</v>
      </c>
      <c r="J101" s="148">
        <v>134</v>
      </c>
      <c r="K101" s="148">
        <v>2051</v>
      </c>
      <c r="L101" s="148">
        <v>18471</v>
      </c>
      <c r="M101" s="148">
        <v>1025</v>
      </c>
      <c r="N101" s="148">
        <v>37838</v>
      </c>
      <c r="O101" s="148">
        <v>1952129</v>
      </c>
      <c r="P101" s="148">
        <v>40812</v>
      </c>
    </row>
    <row r="102" spans="1:16" ht="15" customHeight="1">
      <c r="A102" s="163" t="s">
        <v>227</v>
      </c>
      <c r="B102" s="148">
        <v>27693</v>
      </c>
      <c r="C102" s="148">
        <v>1479395</v>
      </c>
      <c r="D102" s="148">
        <v>45434</v>
      </c>
      <c r="E102" s="148">
        <v>4216</v>
      </c>
      <c r="F102" s="148">
        <v>93879</v>
      </c>
      <c r="G102" s="148">
        <v>11736</v>
      </c>
      <c r="H102" s="148">
        <v>23025</v>
      </c>
      <c r="I102" s="148">
        <v>118345</v>
      </c>
      <c r="J102" s="148">
        <v>157</v>
      </c>
      <c r="K102" s="148">
        <v>1963</v>
      </c>
      <c r="L102" s="148">
        <v>21875</v>
      </c>
      <c r="M102" s="148">
        <v>1000</v>
      </c>
      <c r="N102" s="148">
        <v>33125</v>
      </c>
      <c r="O102" s="148">
        <v>1710842</v>
      </c>
      <c r="P102" s="148">
        <v>41354</v>
      </c>
    </row>
    <row r="103" spans="1:16" ht="15" customHeight="1">
      <c r="A103" s="163" t="s">
        <v>228</v>
      </c>
      <c r="B103" s="148">
        <v>23826</v>
      </c>
      <c r="C103" s="148">
        <v>1273572</v>
      </c>
      <c r="D103" s="148">
        <v>45666</v>
      </c>
      <c r="E103" s="148">
        <v>3591</v>
      </c>
      <c r="F103" s="148">
        <v>75909</v>
      </c>
      <c r="G103" s="148">
        <v>11304</v>
      </c>
      <c r="H103" s="148">
        <v>20024</v>
      </c>
      <c r="I103" s="148">
        <v>103415</v>
      </c>
      <c r="J103" s="148">
        <v>178</v>
      </c>
      <c r="K103" s="148">
        <v>1897</v>
      </c>
      <c r="L103" s="148">
        <v>19023</v>
      </c>
      <c r="M103" s="148">
        <v>938</v>
      </c>
      <c r="N103" s="148">
        <v>28624</v>
      </c>
      <c r="O103" s="148">
        <v>1471832</v>
      </c>
      <c r="P103" s="148">
        <v>41411</v>
      </c>
    </row>
    <row r="104" spans="1:16" ht="15" customHeight="1">
      <c r="A104" s="163" t="s">
        <v>237</v>
      </c>
      <c r="B104" s="128">
        <v>30245</v>
      </c>
      <c r="C104" s="128">
        <v>1619538</v>
      </c>
      <c r="D104" s="128">
        <v>45684</v>
      </c>
      <c r="E104" s="128">
        <v>4419</v>
      </c>
      <c r="F104" s="128">
        <v>94065</v>
      </c>
      <c r="G104" s="128">
        <v>11706</v>
      </c>
      <c r="H104" s="128">
        <v>25260</v>
      </c>
      <c r="I104" s="128">
        <v>137172</v>
      </c>
      <c r="J104" s="128">
        <v>198</v>
      </c>
      <c r="K104" s="128">
        <v>2404</v>
      </c>
      <c r="L104" s="128">
        <v>19874</v>
      </c>
      <c r="M104" s="128">
        <v>934</v>
      </c>
      <c r="N104" s="129">
        <v>36337</v>
      </c>
      <c r="O104" s="129">
        <v>1871509</v>
      </c>
      <c r="P104" s="129">
        <v>41636</v>
      </c>
    </row>
    <row r="105" spans="1:16" s="10" customFormat="1" ht="15" customHeight="1">
      <c r="A105" s="165" t="s">
        <v>229</v>
      </c>
      <c r="B105" s="167">
        <v>742493</v>
      </c>
      <c r="C105" s="167">
        <v>35253844</v>
      </c>
      <c r="D105" s="167">
        <v>39742</v>
      </c>
      <c r="E105" s="167">
        <v>89709</v>
      </c>
      <c r="F105" s="167">
        <v>1764805</v>
      </c>
      <c r="G105" s="167">
        <v>10389</v>
      </c>
      <c r="H105" s="167">
        <v>549886</v>
      </c>
      <c r="I105" s="167">
        <v>1647702</v>
      </c>
      <c r="J105" s="167">
        <v>118</v>
      </c>
      <c r="K105" s="167">
        <v>31560</v>
      </c>
      <c r="L105" s="167">
        <v>295276</v>
      </c>
      <c r="M105" s="167">
        <v>1403</v>
      </c>
      <c r="N105" s="169">
        <v>851305</v>
      </c>
      <c r="O105" s="169">
        <v>38941559</v>
      </c>
      <c r="P105" s="169">
        <v>36748</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R27"/>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5  "&amp;Contents!C23</f>
        <v>Table 5  Migrants, Employee income, By Visa stream and Occupation of main job</v>
      </c>
    </row>
    <row r="8" spans="2:16" s="15" customFormat="1" ht="22.5" customHeight="1">
      <c r="B8" s="190" t="s">
        <v>1</v>
      </c>
      <c r="C8" s="190"/>
      <c r="D8" s="190"/>
      <c r="E8" s="190" t="s">
        <v>2</v>
      </c>
      <c r="F8" s="190"/>
      <c r="G8" s="190"/>
      <c r="H8" s="190" t="s">
        <v>3</v>
      </c>
      <c r="I8" s="190"/>
      <c r="J8" s="190"/>
      <c r="K8" s="190" t="s">
        <v>144</v>
      </c>
      <c r="L8" s="190"/>
      <c r="M8" s="190"/>
      <c r="N8" s="190" t="s">
        <v>40</v>
      </c>
      <c r="O8" s="190"/>
      <c r="P8" s="190"/>
    </row>
    <row r="9" spans="2:16" s="70" customFormat="1" ht="34.5">
      <c r="B9" s="67" t="s">
        <v>0</v>
      </c>
      <c r="C9" s="67" t="s">
        <v>124</v>
      </c>
      <c r="D9" s="67" t="s">
        <v>102</v>
      </c>
      <c r="E9" s="67" t="s">
        <v>0</v>
      </c>
      <c r="F9" s="67" t="s">
        <v>124</v>
      </c>
      <c r="G9" s="67" t="s">
        <v>102</v>
      </c>
      <c r="H9" s="67" t="s">
        <v>0</v>
      </c>
      <c r="I9" s="67" t="s">
        <v>124</v>
      </c>
      <c r="J9" s="67" t="s">
        <v>102</v>
      </c>
      <c r="K9" s="67" t="s">
        <v>0</v>
      </c>
      <c r="L9" s="67" t="s">
        <v>124</v>
      </c>
      <c r="M9" s="67" t="s">
        <v>102</v>
      </c>
      <c r="N9" s="67" t="s">
        <v>0</v>
      </c>
      <c r="O9" s="67" t="s">
        <v>124</v>
      </c>
      <c r="P9" s="67" t="s">
        <v>102</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149</v>
      </c>
    </row>
    <row r="12" spans="1:18" ht="15" customHeight="1">
      <c r="A12" s="6" t="s">
        <v>9</v>
      </c>
      <c r="B12" s="132">
        <v>124255</v>
      </c>
      <c r="C12" s="132">
        <v>11824058</v>
      </c>
      <c r="D12" s="132">
        <v>67261</v>
      </c>
      <c r="E12" s="132">
        <v>42888</v>
      </c>
      <c r="F12" s="132">
        <v>3179379</v>
      </c>
      <c r="G12" s="132">
        <v>55367</v>
      </c>
      <c r="H12" s="132">
        <v>4014</v>
      </c>
      <c r="I12" s="132">
        <v>185719</v>
      </c>
      <c r="J12" s="132">
        <v>42898</v>
      </c>
      <c r="K12" s="132">
        <v>3836</v>
      </c>
      <c r="L12" s="132">
        <v>119750</v>
      </c>
      <c r="M12" s="132">
        <v>27654</v>
      </c>
      <c r="N12" s="132">
        <v>175095</v>
      </c>
      <c r="O12" s="132">
        <v>15315672</v>
      </c>
      <c r="P12" s="132">
        <v>61779</v>
      </c>
      <c r="Q12" s="90"/>
      <c r="R12" s="90"/>
    </row>
    <row r="13" spans="1:18" ht="15" customHeight="1">
      <c r="A13" s="6" t="s">
        <v>10</v>
      </c>
      <c r="B13" s="132">
        <v>335039</v>
      </c>
      <c r="C13" s="132">
        <v>30762252</v>
      </c>
      <c r="D13" s="132">
        <v>83383</v>
      </c>
      <c r="E13" s="132">
        <v>71089</v>
      </c>
      <c r="F13" s="132">
        <v>5261624</v>
      </c>
      <c r="G13" s="132">
        <v>65252</v>
      </c>
      <c r="H13" s="132">
        <v>6501</v>
      </c>
      <c r="I13" s="132">
        <v>365966</v>
      </c>
      <c r="J13" s="132">
        <v>51977</v>
      </c>
      <c r="K13" s="132">
        <v>5744</v>
      </c>
      <c r="L13" s="132">
        <v>168430</v>
      </c>
      <c r="M13" s="132">
        <v>22560</v>
      </c>
      <c r="N13" s="132">
        <v>418533</v>
      </c>
      <c r="O13" s="132">
        <v>36573597</v>
      </c>
      <c r="P13" s="132">
        <v>79121</v>
      </c>
      <c r="Q13" s="90"/>
      <c r="R13" s="90"/>
    </row>
    <row r="14" spans="1:18" ht="15" customHeight="1">
      <c r="A14" s="6" t="s">
        <v>11</v>
      </c>
      <c r="B14" s="132">
        <v>115980</v>
      </c>
      <c r="C14" s="132">
        <v>7632718</v>
      </c>
      <c r="D14" s="132">
        <v>57412</v>
      </c>
      <c r="E14" s="132">
        <v>35104</v>
      </c>
      <c r="F14" s="132">
        <v>1734580</v>
      </c>
      <c r="G14" s="132">
        <v>44631</v>
      </c>
      <c r="H14" s="132">
        <v>7326</v>
      </c>
      <c r="I14" s="132">
        <v>298118</v>
      </c>
      <c r="J14" s="132">
        <v>38570</v>
      </c>
      <c r="K14" s="132">
        <v>5044</v>
      </c>
      <c r="L14" s="132">
        <v>138442</v>
      </c>
      <c r="M14" s="132">
        <v>24653</v>
      </c>
      <c r="N14" s="132">
        <v>163533</v>
      </c>
      <c r="O14" s="132">
        <v>9807458</v>
      </c>
      <c r="P14" s="132">
        <v>54000</v>
      </c>
      <c r="Q14" s="90"/>
      <c r="R14" s="90"/>
    </row>
    <row r="15" spans="1:18" ht="15" customHeight="1">
      <c r="A15" s="6" t="s">
        <v>12</v>
      </c>
      <c r="B15" s="132">
        <v>85948</v>
      </c>
      <c r="C15" s="132">
        <v>3583813</v>
      </c>
      <c r="D15" s="132">
        <v>38552</v>
      </c>
      <c r="E15" s="132">
        <v>60554</v>
      </c>
      <c r="F15" s="132">
        <v>2099236</v>
      </c>
      <c r="G15" s="132">
        <v>31634</v>
      </c>
      <c r="H15" s="132">
        <v>9776</v>
      </c>
      <c r="I15" s="132">
        <v>401441</v>
      </c>
      <c r="J15" s="132">
        <v>38739</v>
      </c>
      <c r="K15" s="132">
        <v>11957</v>
      </c>
      <c r="L15" s="132">
        <v>289695</v>
      </c>
      <c r="M15" s="132">
        <v>20617</v>
      </c>
      <c r="N15" s="132">
        <v>168346</v>
      </c>
      <c r="O15" s="132">
        <v>6378415</v>
      </c>
      <c r="P15" s="132">
        <v>34353</v>
      </c>
      <c r="Q15" s="90"/>
      <c r="R15" s="90"/>
    </row>
    <row r="16" spans="1:18" ht="15" customHeight="1">
      <c r="A16" s="6" t="s">
        <v>13</v>
      </c>
      <c r="B16" s="132">
        <v>98062</v>
      </c>
      <c r="C16" s="132">
        <v>5472097</v>
      </c>
      <c r="D16" s="132">
        <v>50545</v>
      </c>
      <c r="E16" s="132">
        <v>51392</v>
      </c>
      <c r="F16" s="132">
        <v>2375822</v>
      </c>
      <c r="G16" s="132">
        <v>42840</v>
      </c>
      <c r="H16" s="132">
        <v>3225</v>
      </c>
      <c r="I16" s="132">
        <v>127077</v>
      </c>
      <c r="J16" s="132">
        <v>38167</v>
      </c>
      <c r="K16" s="132">
        <v>3707</v>
      </c>
      <c r="L16" s="132">
        <v>87310</v>
      </c>
      <c r="M16" s="132">
        <v>19700</v>
      </c>
      <c r="N16" s="132">
        <v>156512</v>
      </c>
      <c r="O16" s="132">
        <v>8069863</v>
      </c>
      <c r="P16" s="132">
        <v>47017</v>
      </c>
      <c r="Q16" s="90"/>
      <c r="R16" s="90"/>
    </row>
    <row r="17" spans="1:18" ht="15" customHeight="1">
      <c r="A17" s="6" t="s">
        <v>14</v>
      </c>
      <c r="B17" s="132">
        <v>57005</v>
      </c>
      <c r="C17" s="132">
        <v>2140806</v>
      </c>
      <c r="D17" s="132">
        <v>30012</v>
      </c>
      <c r="E17" s="132">
        <v>31852</v>
      </c>
      <c r="F17" s="132">
        <v>1105389</v>
      </c>
      <c r="G17" s="132">
        <v>29257</v>
      </c>
      <c r="H17" s="132">
        <v>3930</v>
      </c>
      <c r="I17" s="132">
        <v>107583</v>
      </c>
      <c r="J17" s="132">
        <v>22576</v>
      </c>
      <c r="K17" s="132">
        <v>8632</v>
      </c>
      <c r="L17" s="132">
        <v>185714</v>
      </c>
      <c r="M17" s="132">
        <v>19546</v>
      </c>
      <c r="N17" s="132">
        <v>101489</v>
      </c>
      <c r="O17" s="132">
        <v>3542302</v>
      </c>
      <c r="P17" s="132">
        <v>28026</v>
      </c>
      <c r="Q17" s="90"/>
      <c r="R17" s="90"/>
    </row>
    <row r="18" spans="1:18" ht="15" customHeight="1">
      <c r="A18" s="6" t="s">
        <v>15</v>
      </c>
      <c r="B18" s="132">
        <v>26562</v>
      </c>
      <c r="C18" s="132">
        <v>1490148</v>
      </c>
      <c r="D18" s="132">
        <v>51413</v>
      </c>
      <c r="E18" s="132">
        <v>17200</v>
      </c>
      <c r="F18" s="132">
        <v>855575</v>
      </c>
      <c r="G18" s="132">
        <v>46534</v>
      </c>
      <c r="H18" s="132">
        <v>4959</v>
      </c>
      <c r="I18" s="132">
        <v>217417</v>
      </c>
      <c r="J18" s="132">
        <v>43457</v>
      </c>
      <c r="K18" s="132">
        <v>3441</v>
      </c>
      <c r="L18" s="132">
        <v>81581</v>
      </c>
      <c r="M18" s="132">
        <v>20153</v>
      </c>
      <c r="N18" s="132">
        <v>52217</v>
      </c>
      <c r="O18" s="132">
        <v>2648380</v>
      </c>
      <c r="P18" s="132">
        <v>46802</v>
      </c>
      <c r="Q18" s="90"/>
      <c r="R18" s="90"/>
    </row>
    <row r="19" spans="1:18" ht="15" customHeight="1">
      <c r="A19" s="6" t="s">
        <v>16</v>
      </c>
      <c r="B19" s="132">
        <v>65661</v>
      </c>
      <c r="C19" s="132">
        <v>2469872</v>
      </c>
      <c r="D19" s="132">
        <v>34258</v>
      </c>
      <c r="E19" s="132">
        <v>59973</v>
      </c>
      <c r="F19" s="132">
        <v>2050954</v>
      </c>
      <c r="G19" s="132">
        <v>31068</v>
      </c>
      <c r="H19" s="132">
        <v>20206</v>
      </c>
      <c r="I19" s="132">
        <v>671418</v>
      </c>
      <c r="J19" s="132">
        <v>33033</v>
      </c>
      <c r="K19" s="132">
        <v>19250</v>
      </c>
      <c r="L19" s="132">
        <v>428753</v>
      </c>
      <c r="M19" s="132">
        <v>19700</v>
      </c>
      <c r="N19" s="132">
        <v>165184</v>
      </c>
      <c r="O19" s="132">
        <v>5624819</v>
      </c>
      <c r="P19" s="132">
        <v>30461</v>
      </c>
      <c r="Q19" s="90"/>
      <c r="R19" s="90"/>
    </row>
    <row r="20" spans="1:18" s="15" customFormat="1" ht="15" customHeight="1">
      <c r="A20" s="39" t="s">
        <v>113</v>
      </c>
      <c r="B20" s="141">
        <v>990737</v>
      </c>
      <c r="C20" s="141">
        <v>69371369</v>
      </c>
      <c r="D20" s="141">
        <v>57100</v>
      </c>
      <c r="E20" s="141">
        <v>416948</v>
      </c>
      <c r="F20" s="141">
        <v>20071096</v>
      </c>
      <c r="G20" s="141">
        <v>39338</v>
      </c>
      <c r="H20" s="141">
        <v>72010</v>
      </c>
      <c r="I20" s="141">
        <v>2569315</v>
      </c>
      <c r="J20" s="141">
        <v>32180</v>
      </c>
      <c r="K20" s="141">
        <v>76560</v>
      </c>
      <c r="L20" s="141">
        <v>1636265</v>
      </c>
      <c r="M20" s="141">
        <v>17413</v>
      </c>
      <c r="N20" s="141">
        <v>1557163</v>
      </c>
      <c r="O20" s="141">
        <v>93696847</v>
      </c>
      <c r="P20" s="141">
        <v>48325</v>
      </c>
      <c r="Q20" s="104"/>
      <c r="R20" s="104"/>
    </row>
    <row r="22" ht="15" customHeight="1">
      <c r="A22" s="5" t="s">
        <v>167</v>
      </c>
    </row>
    <row r="23" ht="15" customHeight="1">
      <c r="A23" s="37" t="s">
        <v>169</v>
      </c>
    </row>
    <row r="24" ht="15" customHeight="1">
      <c r="A24" s="5" t="s">
        <v>238</v>
      </c>
    </row>
    <row r="25" ht="15" customHeight="1">
      <c r="A25" s="12" t="s">
        <v>125</v>
      </c>
    </row>
    <row r="27" spans="1:2" ht="15" customHeight="1">
      <c r="A27" s="111" t="s">
        <v>207</v>
      </c>
      <c r="B27" s="111"/>
    </row>
  </sheetData>
  <sheetProtection sheet="1"/>
  <mergeCells count="8">
    <mergeCell ref="A1:P1"/>
    <mergeCell ref="A2:P2"/>
    <mergeCell ref="A3:P3"/>
    <mergeCell ref="B8:D8"/>
    <mergeCell ref="E8:G8"/>
    <mergeCell ref="H8:J8"/>
    <mergeCell ref="K8:M8"/>
    <mergeCell ref="N8:P8"/>
  </mergeCells>
  <conditionalFormatting sqref="B12:P20">
    <cfRule type="cellIs" priority="1" dxfId="7" operator="lessThan" stopIfTrue="1">
      <formula>20</formula>
    </cfRule>
  </conditionalFormatting>
  <hyperlinks>
    <hyperlink ref="A27"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3"/>
  <drawing r:id="rId2"/>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P38"/>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6  "&amp;Contents!C24</f>
        <v>Table 6  Migrants, Business income, By Visa stream and Industry of own unincorporated business</v>
      </c>
    </row>
    <row r="8" spans="2:16" s="15" customFormat="1" ht="22.5" customHeight="1">
      <c r="B8" s="190" t="s">
        <v>1</v>
      </c>
      <c r="C8" s="190"/>
      <c r="D8" s="190"/>
      <c r="E8" s="190" t="s">
        <v>2</v>
      </c>
      <c r="F8" s="190"/>
      <c r="G8" s="190"/>
      <c r="H8" s="190" t="s">
        <v>3</v>
      </c>
      <c r="I8" s="190"/>
      <c r="J8" s="190"/>
      <c r="K8" s="190" t="s">
        <v>144</v>
      </c>
      <c r="L8" s="190"/>
      <c r="M8" s="190"/>
      <c r="N8" s="190" t="s">
        <v>40</v>
      </c>
      <c r="O8" s="190"/>
      <c r="P8" s="190"/>
    </row>
    <row r="9" spans="2:16" s="70" customFormat="1" ht="45">
      <c r="B9" s="67" t="s">
        <v>0</v>
      </c>
      <c r="C9" s="67" t="s">
        <v>147</v>
      </c>
      <c r="D9" s="67" t="s">
        <v>231</v>
      </c>
      <c r="E9" s="67" t="s">
        <v>0</v>
      </c>
      <c r="F9" s="67" t="s">
        <v>147</v>
      </c>
      <c r="G9" s="67" t="s">
        <v>231</v>
      </c>
      <c r="H9" s="67" t="s">
        <v>0</v>
      </c>
      <c r="I9" s="67" t="s">
        <v>147</v>
      </c>
      <c r="J9" s="67" t="s">
        <v>231</v>
      </c>
      <c r="K9" s="67" t="s">
        <v>0</v>
      </c>
      <c r="L9" s="67" t="s">
        <v>147</v>
      </c>
      <c r="M9" s="67" t="s">
        <v>231</v>
      </c>
      <c r="N9" s="67" t="s">
        <v>0</v>
      </c>
      <c r="O9" s="67" t="s">
        <v>147</v>
      </c>
      <c r="P9" s="67" t="s">
        <v>231</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112</v>
      </c>
    </row>
    <row r="12" spans="1:16" ht="15" customHeight="1">
      <c r="A12" s="6" t="s">
        <v>17</v>
      </c>
      <c r="B12" s="131">
        <v>1026</v>
      </c>
      <c r="C12" s="131">
        <v>10068</v>
      </c>
      <c r="D12" s="131">
        <v>6357</v>
      </c>
      <c r="E12" s="131">
        <v>821</v>
      </c>
      <c r="F12" s="131">
        <v>13624</v>
      </c>
      <c r="G12" s="131">
        <v>13927</v>
      </c>
      <c r="H12" s="131">
        <v>193</v>
      </c>
      <c r="I12" s="131">
        <v>5032</v>
      </c>
      <c r="J12" s="131">
        <v>21800</v>
      </c>
      <c r="K12" s="131">
        <v>38</v>
      </c>
      <c r="L12" s="131">
        <v>706</v>
      </c>
      <c r="M12" s="131">
        <v>17275</v>
      </c>
      <c r="N12" s="131">
        <v>2076</v>
      </c>
      <c r="O12" s="131">
        <v>29077</v>
      </c>
      <c r="P12" s="131">
        <v>12577</v>
      </c>
    </row>
    <row r="13" spans="1:16" ht="15" customHeight="1">
      <c r="A13" s="6" t="s">
        <v>18</v>
      </c>
      <c r="B13" s="131">
        <v>100</v>
      </c>
      <c r="C13" s="131">
        <v>3675</v>
      </c>
      <c r="D13" s="131">
        <v>22380</v>
      </c>
      <c r="E13" s="131">
        <v>33</v>
      </c>
      <c r="F13" s="131">
        <v>1178</v>
      </c>
      <c r="G13" s="131">
        <v>15129</v>
      </c>
      <c r="H13" s="173"/>
      <c r="I13" s="173"/>
      <c r="J13" s="173"/>
      <c r="K13" s="173"/>
      <c r="L13" s="173"/>
      <c r="M13" s="173"/>
      <c r="N13" s="131">
        <v>135</v>
      </c>
      <c r="O13" s="131">
        <v>4900</v>
      </c>
      <c r="P13" s="131">
        <v>20998</v>
      </c>
    </row>
    <row r="14" spans="1:16" ht="15" customHeight="1">
      <c r="A14" s="6" t="s">
        <v>19</v>
      </c>
      <c r="B14" s="131">
        <v>2287</v>
      </c>
      <c r="C14" s="131">
        <v>34500</v>
      </c>
      <c r="D14" s="131">
        <v>7475</v>
      </c>
      <c r="E14" s="131">
        <v>1740</v>
      </c>
      <c r="F14" s="131">
        <v>28177</v>
      </c>
      <c r="G14" s="131">
        <v>12729</v>
      </c>
      <c r="H14" s="131">
        <v>320</v>
      </c>
      <c r="I14" s="131">
        <v>5707</v>
      </c>
      <c r="J14" s="131">
        <v>14430</v>
      </c>
      <c r="K14" s="131">
        <v>102</v>
      </c>
      <c r="L14" s="131">
        <v>1493</v>
      </c>
      <c r="M14" s="131">
        <v>11131</v>
      </c>
      <c r="N14" s="131">
        <v>4453</v>
      </c>
      <c r="O14" s="131">
        <v>70124</v>
      </c>
      <c r="P14" s="131">
        <v>10290</v>
      </c>
    </row>
    <row r="15" spans="1:16" ht="15" customHeight="1">
      <c r="A15" s="6" t="s">
        <v>20</v>
      </c>
      <c r="B15" s="131">
        <v>142</v>
      </c>
      <c r="C15" s="131">
        <v>2995</v>
      </c>
      <c r="D15" s="131">
        <v>15628</v>
      </c>
      <c r="E15" s="131">
        <v>88</v>
      </c>
      <c r="F15" s="131">
        <v>1526</v>
      </c>
      <c r="G15" s="131">
        <v>16430</v>
      </c>
      <c r="H15" s="131">
        <v>36</v>
      </c>
      <c r="I15" s="131">
        <v>448</v>
      </c>
      <c r="J15" s="131">
        <v>14870</v>
      </c>
      <c r="K15" s="131">
        <v>29</v>
      </c>
      <c r="L15" s="131">
        <v>406</v>
      </c>
      <c r="M15" s="131">
        <v>14094</v>
      </c>
      <c r="N15" s="131">
        <v>293</v>
      </c>
      <c r="O15" s="131">
        <v>5540</v>
      </c>
      <c r="P15" s="131">
        <v>15202</v>
      </c>
    </row>
    <row r="16" spans="1:16" ht="15" customHeight="1">
      <c r="A16" s="6" t="s">
        <v>21</v>
      </c>
      <c r="B16" s="131">
        <v>12483</v>
      </c>
      <c r="C16" s="131">
        <v>358977</v>
      </c>
      <c r="D16" s="131">
        <v>23557</v>
      </c>
      <c r="E16" s="131">
        <v>10910</v>
      </c>
      <c r="F16" s="131">
        <v>297628</v>
      </c>
      <c r="G16" s="131">
        <v>23057</v>
      </c>
      <c r="H16" s="131">
        <v>6098</v>
      </c>
      <c r="I16" s="131">
        <v>169592</v>
      </c>
      <c r="J16" s="131">
        <v>25693</v>
      </c>
      <c r="K16" s="131">
        <v>639</v>
      </c>
      <c r="L16" s="131">
        <v>12254</v>
      </c>
      <c r="M16" s="131">
        <v>18869</v>
      </c>
      <c r="N16" s="131">
        <v>30156</v>
      </c>
      <c r="O16" s="131">
        <v>839613</v>
      </c>
      <c r="P16" s="131">
        <v>23648</v>
      </c>
    </row>
    <row r="17" spans="1:16" ht="15" customHeight="1">
      <c r="A17" s="6" t="s">
        <v>22</v>
      </c>
      <c r="B17" s="131">
        <v>1576</v>
      </c>
      <c r="C17" s="131">
        <v>19563</v>
      </c>
      <c r="D17" s="131">
        <v>4610</v>
      </c>
      <c r="E17" s="131">
        <v>842</v>
      </c>
      <c r="F17" s="131">
        <v>10929</v>
      </c>
      <c r="G17" s="131">
        <v>9516</v>
      </c>
      <c r="H17" s="131">
        <v>159</v>
      </c>
      <c r="I17" s="131">
        <v>3847</v>
      </c>
      <c r="J17" s="131">
        <v>16189</v>
      </c>
      <c r="K17" s="131">
        <v>64</v>
      </c>
      <c r="L17" s="131">
        <v>968</v>
      </c>
      <c r="M17" s="131">
        <v>15275</v>
      </c>
      <c r="N17" s="131">
        <v>2640</v>
      </c>
      <c r="O17" s="131">
        <v>35992</v>
      </c>
      <c r="P17" s="131">
        <v>6697</v>
      </c>
    </row>
    <row r="18" spans="1:16" ht="15" customHeight="1">
      <c r="A18" s="6" t="s">
        <v>23</v>
      </c>
      <c r="B18" s="131">
        <v>5726</v>
      </c>
      <c r="C18" s="131">
        <v>62016</v>
      </c>
      <c r="D18" s="131">
        <v>3519</v>
      </c>
      <c r="E18" s="131">
        <v>3402</v>
      </c>
      <c r="F18" s="131">
        <v>43053</v>
      </c>
      <c r="G18" s="131">
        <v>6850</v>
      </c>
      <c r="H18" s="131">
        <v>464</v>
      </c>
      <c r="I18" s="131">
        <v>7096</v>
      </c>
      <c r="J18" s="131">
        <v>15427</v>
      </c>
      <c r="K18" s="131">
        <v>254</v>
      </c>
      <c r="L18" s="131">
        <v>2748</v>
      </c>
      <c r="M18" s="131">
        <v>6619</v>
      </c>
      <c r="N18" s="131">
        <v>9853</v>
      </c>
      <c r="O18" s="131">
        <v>115925</v>
      </c>
      <c r="P18" s="131">
        <v>5195</v>
      </c>
    </row>
    <row r="19" spans="1:16" ht="15" customHeight="1">
      <c r="A19" s="6" t="s">
        <v>24</v>
      </c>
      <c r="B19" s="131">
        <v>2421</v>
      </c>
      <c r="C19" s="131">
        <v>28468</v>
      </c>
      <c r="D19" s="131">
        <v>7808</v>
      </c>
      <c r="E19" s="131">
        <v>1843</v>
      </c>
      <c r="F19" s="131">
        <v>24614</v>
      </c>
      <c r="G19" s="131">
        <v>12132</v>
      </c>
      <c r="H19" s="131">
        <v>213</v>
      </c>
      <c r="I19" s="131">
        <v>3119</v>
      </c>
      <c r="J19" s="131">
        <v>16042</v>
      </c>
      <c r="K19" s="131">
        <v>123</v>
      </c>
      <c r="L19" s="131">
        <v>1326</v>
      </c>
      <c r="M19" s="131">
        <v>8783</v>
      </c>
      <c r="N19" s="131">
        <v>4604</v>
      </c>
      <c r="O19" s="131">
        <v>57305</v>
      </c>
      <c r="P19" s="131">
        <v>10245</v>
      </c>
    </row>
    <row r="20" spans="1:16" ht="15" customHeight="1">
      <c r="A20" s="6" t="s">
        <v>25</v>
      </c>
      <c r="B20" s="131">
        <v>24758</v>
      </c>
      <c r="C20" s="131">
        <v>310716</v>
      </c>
      <c r="D20" s="131">
        <v>9000</v>
      </c>
      <c r="E20" s="131">
        <v>6010</v>
      </c>
      <c r="F20" s="131">
        <v>87912</v>
      </c>
      <c r="G20" s="131">
        <v>11650</v>
      </c>
      <c r="H20" s="131">
        <v>3201</v>
      </c>
      <c r="I20" s="131">
        <v>40403</v>
      </c>
      <c r="J20" s="131">
        <v>9352</v>
      </c>
      <c r="K20" s="131">
        <v>2259</v>
      </c>
      <c r="L20" s="131">
        <v>28568</v>
      </c>
      <c r="M20" s="131">
        <v>10097</v>
      </c>
      <c r="N20" s="131">
        <v>36247</v>
      </c>
      <c r="O20" s="131">
        <v>467799</v>
      </c>
      <c r="P20" s="131">
        <v>9558</v>
      </c>
    </row>
    <row r="21" spans="1:16" ht="15" customHeight="1">
      <c r="A21" s="6" t="s">
        <v>26</v>
      </c>
      <c r="B21" s="131">
        <v>1543</v>
      </c>
      <c r="C21" s="131">
        <v>28823</v>
      </c>
      <c r="D21" s="131">
        <v>5280</v>
      </c>
      <c r="E21" s="131">
        <v>805</v>
      </c>
      <c r="F21" s="131">
        <v>11933</v>
      </c>
      <c r="G21" s="131">
        <v>7603</v>
      </c>
      <c r="H21" s="131">
        <v>52</v>
      </c>
      <c r="I21" s="131">
        <v>657</v>
      </c>
      <c r="J21" s="131">
        <v>6512</v>
      </c>
      <c r="K21" s="131">
        <v>76</v>
      </c>
      <c r="L21" s="131">
        <v>973</v>
      </c>
      <c r="M21" s="131">
        <v>7093</v>
      </c>
      <c r="N21" s="131">
        <v>2469</v>
      </c>
      <c r="O21" s="131">
        <v>42303</v>
      </c>
      <c r="P21" s="131">
        <v>5950</v>
      </c>
    </row>
    <row r="22" spans="1:16" ht="15" customHeight="1">
      <c r="A22" s="6" t="s">
        <v>27</v>
      </c>
      <c r="B22" s="131">
        <v>2742</v>
      </c>
      <c r="C22" s="131">
        <v>17063</v>
      </c>
      <c r="D22" s="131">
        <v>1812</v>
      </c>
      <c r="E22" s="131">
        <v>837</v>
      </c>
      <c r="F22" s="131">
        <v>4173</v>
      </c>
      <c r="G22" s="131">
        <v>5211</v>
      </c>
      <c r="H22" s="131">
        <v>62</v>
      </c>
      <c r="I22" s="131">
        <v>895</v>
      </c>
      <c r="J22" s="131">
        <v>9285</v>
      </c>
      <c r="K22" s="131">
        <v>73</v>
      </c>
      <c r="L22" s="131">
        <v>450</v>
      </c>
      <c r="M22" s="131">
        <v>11291</v>
      </c>
      <c r="N22" s="131">
        <v>3714</v>
      </c>
      <c r="O22" s="131">
        <v>23169</v>
      </c>
      <c r="P22" s="131">
        <v>2798</v>
      </c>
    </row>
    <row r="23" spans="1:16" ht="15" customHeight="1">
      <c r="A23" s="6" t="s">
        <v>28</v>
      </c>
      <c r="B23" s="131">
        <v>2401</v>
      </c>
      <c r="C23" s="131">
        <v>39675</v>
      </c>
      <c r="D23" s="131">
        <v>9719</v>
      </c>
      <c r="E23" s="131">
        <v>1129</v>
      </c>
      <c r="F23" s="131">
        <v>23401</v>
      </c>
      <c r="G23" s="131">
        <v>13281</v>
      </c>
      <c r="H23" s="131">
        <v>57</v>
      </c>
      <c r="I23" s="131">
        <v>1035</v>
      </c>
      <c r="J23" s="131">
        <v>14819</v>
      </c>
      <c r="K23" s="131">
        <v>124</v>
      </c>
      <c r="L23" s="131">
        <v>1853</v>
      </c>
      <c r="M23" s="131">
        <v>11975</v>
      </c>
      <c r="N23" s="131">
        <v>3718</v>
      </c>
      <c r="O23" s="131">
        <v>65671</v>
      </c>
      <c r="P23" s="131">
        <v>10775</v>
      </c>
    </row>
    <row r="24" spans="1:16" ht="15" customHeight="1">
      <c r="A24" s="6" t="s">
        <v>29</v>
      </c>
      <c r="B24" s="131">
        <v>22491</v>
      </c>
      <c r="C24" s="131">
        <v>485510</v>
      </c>
      <c r="D24" s="131">
        <v>7798</v>
      </c>
      <c r="E24" s="131">
        <v>8431</v>
      </c>
      <c r="F24" s="131">
        <v>176575</v>
      </c>
      <c r="G24" s="131">
        <v>9005</v>
      </c>
      <c r="H24" s="131">
        <v>877</v>
      </c>
      <c r="I24" s="131">
        <v>12387</v>
      </c>
      <c r="J24" s="131">
        <v>7659</v>
      </c>
      <c r="K24" s="131">
        <v>757</v>
      </c>
      <c r="L24" s="131">
        <v>9265</v>
      </c>
      <c r="M24" s="131">
        <v>8360</v>
      </c>
      <c r="N24" s="131">
        <v>32574</v>
      </c>
      <c r="O24" s="131">
        <v>683352</v>
      </c>
      <c r="P24" s="131">
        <v>8089</v>
      </c>
    </row>
    <row r="25" spans="1:16" ht="15" customHeight="1">
      <c r="A25" s="6" t="s">
        <v>30</v>
      </c>
      <c r="B25" s="131">
        <v>15102</v>
      </c>
      <c r="C25" s="131">
        <v>247428</v>
      </c>
      <c r="D25" s="131">
        <v>11445</v>
      </c>
      <c r="E25" s="131">
        <v>8927</v>
      </c>
      <c r="F25" s="131">
        <v>147609</v>
      </c>
      <c r="G25" s="131">
        <v>13073</v>
      </c>
      <c r="H25" s="131">
        <v>1752</v>
      </c>
      <c r="I25" s="131">
        <v>28128</v>
      </c>
      <c r="J25" s="131">
        <v>12780</v>
      </c>
      <c r="K25" s="131">
        <v>3518</v>
      </c>
      <c r="L25" s="131">
        <v>45178</v>
      </c>
      <c r="M25" s="131">
        <v>10998</v>
      </c>
      <c r="N25" s="131">
        <v>29312</v>
      </c>
      <c r="O25" s="131">
        <v>468431</v>
      </c>
      <c r="P25" s="131">
        <v>11905</v>
      </c>
    </row>
    <row r="26" spans="1:16" ht="15" customHeight="1">
      <c r="A26" s="6" t="s">
        <v>31</v>
      </c>
      <c r="B26" s="131">
        <v>931</v>
      </c>
      <c r="C26" s="131">
        <v>16644</v>
      </c>
      <c r="D26" s="131">
        <v>13221</v>
      </c>
      <c r="E26" s="131">
        <v>287</v>
      </c>
      <c r="F26" s="131">
        <v>5935</v>
      </c>
      <c r="G26" s="131">
        <v>17600</v>
      </c>
      <c r="H26" s="131">
        <v>136</v>
      </c>
      <c r="I26" s="131">
        <v>2101</v>
      </c>
      <c r="J26" s="131">
        <v>13283</v>
      </c>
      <c r="K26" s="131">
        <v>147</v>
      </c>
      <c r="L26" s="131">
        <v>2350</v>
      </c>
      <c r="M26" s="131">
        <v>15072</v>
      </c>
      <c r="N26" s="131">
        <v>1501</v>
      </c>
      <c r="O26" s="131">
        <v>27365</v>
      </c>
      <c r="P26" s="131">
        <v>14130</v>
      </c>
    </row>
    <row r="27" spans="1:16" ht="15" customHeight="1">
      <c r="A27" s="6" t="s">
        <v>32</v>
      </c>
      <c r="B27" s="131">
        <v>4415</v>
      </c>
      <c r="C27" s="131">
        <v>53994</v>
      </c>
      <c r="D27" s="131">
        <v>5831</v>
      </c>
      <c r="E27" s="131">
        <v>2413</v>
      </c>
      <c r="F27" s="131">
        <v>30587</v>
      </c>
      <c r="G27" s="131">
        <v>7037</v>
      </c>
      <c r="H27" s="131">
        <v>245</v>
      </c>
      <c r="I27" s="131">
        <v>3106</v>
      </c>
      <c r="J27" s="131">
        <v>8983</v>
      </c>
      <c r="K27" s="131">
        <v>151</v>
      </c>
      <c r="L27" s="131">
        <v>1837</v>
      </c>
      <c r="M27" s="131">
        <v>8208</v>
      </c>
      <c r="N27" s="131">
        <v>7244</v>
      </c>
      <c r="O27" s="131">
        <v>89943</v>
      </c>
      <c r="P27" s="131">
        <v>6497</v>
      </c>
    </row>
    <row r="28" spans="1:16" ht="15" customHeight="1">
      <c r="A28" s="6" t="s">
        <v>33</v>
      </c>
      <c r="B28" s="131">
        <v>15172</v>
      </c>
      <c r="C28" s="131">
        <v>1409044</v>
      </c>
      <c r="D28" s="131">
        <v>34095</v>
      </c>
      <c r="E28" s="131">
        <v>8535</v>
      </c>
      <c r="F28" s="131">
        <v>329319</v>
      </c>
      <c r="G28" s="131">
        <v>16884</v>
      </c>
      <c r="H28" s="131">
        <v>6016</v>
      </c>
      <c r="I28" s="131">
        <v>105627</v>
      </c>
      <c r="J28" s="131">
        <v>13393</v>
      </c>
      <c r="K28" s="131">
        <v>229</v>
      </c>
      <c r="L28" s="131">
        <v>4149</v>
      </c>
      <c r="M28" s="131">
        <v>11098</v>
      </c>
      <c r="N28" s="131">
        <v>29971</v>
      </c>
      <c r="O28" s="131">
        <v>1847661</v>
      </c>
      <c r="P28" s="131">
        <v>20090</v>
      </c>
    </row>
    <row r="29" spans="1:16" ht="15" customHeight="1">
      <c r="A29" s="6" t="s">
        <v>34</v>
      </c>
      <c r="B29" s="131">
        <v>2112</v>
      </c>
      <c r="C29" s="131">
        <v>24574</v>
      </c>
      <c r="D29" s="131">
        <v>3680</v>
      </c>
      <c r="E29" s="131">
        <v>1969</v>
      </c>
      <c r="F29" s="131">
        <v>23716</v>
      </c>
      <c r="G29" s="131">
        <v>5716</v>
      </c>
      <c r="H29" s="131">
        <v>86</v>
      </c>
      <c r="I29" s="131">
        <v>1036</v>
      </c>
      <c r="J29" s="131">
        <v>7537</v>
      </c>
      <c r="K29" s="131">
        <v>85</v>
      </c>
      <c r="L29" s="131">
        <v>877</v>
      </c>
      <c r="M29" s="131">
        <v>5371</v>
      </c>
      <c r="N29" s="131">
        <v>4255</v>
      </c>
      <c r="O29" s="131">
        <v>50011</v>
      </c>
      <c r="P29" s="131">
        <v>4600</v>
      </c>
    </row>
    <row r="30" spans="1:16" ht="15" customHeight="1">
      <c r="A30" s="6" t="s">
        <v>35</v>
      </c>
      <c r="B30" s="131">
        <v>7664</v>
      </c>
      <c r="C30" s="131">
        <v>126730</v>
      </c>
      <c r="D30" s="131">
        <v>10321</v>
      </c>
      <c r="E30" s="131">
        <v>6201</v>
      </c>
      <c r="F30" s="131">
        <v>103957</v>
      </c>
      <c r="G30" s="131">
        <v>14364</v>
      </c>
      <c r="H30" s="131">
        <v>1032</v>
      </c>
      <c r="I30" s="131">
        <v>16903</v>
      </c>
      <c r="J30" s="131">
        <v>15067</v>
      </c>
      <c r="K30" s="131">
        <v>481</v>
      </c>
      <c r="L30" s="131">
        <v>6348</v>
      </c>
      <c r="M30" s="131">
        <v>10625</v>
      </c>
      <c r="N30" s="131">
        <v>15391</v>
      </c>
      <c r="O30" s="131">
        <v>253801</v>
      </c>
      <c r="P30" s="131">
        <v>12306</v>
      </c>
    </row>
    <row r="31" spans="1:16" s="15" customFormat="1" ht="15" customHeight="1">
      <c r="A31" s="11" t="s">
        <v>113</v>
      </c>
      <c r="B31" s="134">
        <v>136419</v>
      </c>
      <c r="C31" s="134">
        <v>3619610</v>
      </c>
      <c r="D31" s="134">
        <v>11187</v>
      </c>
      <c r="E31" s="134">
        <v>72886</v>
      </c>
      <c r="F31" s="134">
        <v>1540900</v>
      </c>
      <c r="G31" s="134">
        <v>14218</v>
      </c>
      <c r="H31" s="134">
        <v>21690</v>
      </c>
      <c r="I31" s="134">
        <v>418862</v>
      </c>
      <c r="J31" s="134">
        <v>16000</v>
      </c>
      <c r="K31" s="134">
        <v>9523</v>
      </c>
      <c r="L31" s="134">
        <v>125611</v>
      </c>
      <c r="M31" s="134">
        <v>10800</v>
      </c>
      <c r="N31" s="134">
        <v>240678</v>
      </c>
      <c r="O31" s="134">
        <v>5708946</v>
      </c>
      <c r="P31" s="134">
        <v>12611</v>
      </c>
    </row>
    <row r="33" ht="15" customHeight="1">
      <c r="A33" s="5" t="s">
        <v>167</v>
      </c>
    </row>
    <row r="34" ht="15" customHeight="1">
      <c r="A34" s="37" t="s">
        <v>166</v>
      </c>
    </row>
    <row r="35" ht="15" customHeight="1">
      <c r="A35" s="5" t="s">
        <v>238</v>
      </c>
    </row>
    <row r="36" ht="15" customHeight="1">
      <c r="A36" s="12" t="s">
        <v>125</v>
      </c>
    </row>
    <row r="38" ht="15" customHeight="1">
      <c r="A38" s="111" t="s">
        <v>207</v>
      </c>
    </row>
  </sheetData>
  <sheetProtection sheet="1"/>
  <mergeCells count="8">
    <mergeCell ref="A1:P1"/>
    <mergeCell ref="A2:P2"/>
    <mergeCell ref="A3:P3"/>
    <mergeCell ref="B8:D8"/>
    <mergeCell ref="E8:G8"/>
    <mergeCell ref="H8:J8"/>
    <mergeCell ref="K8:M8"/>
    <mergeCell ref="N8:P8"/>
  </mergeCells>
  <conditionalFormatting sqref="B12:P12 B14:P31 B13:G13 N13:P13">
    <cfRule type="cellIs" priority="1" dxfId="7" operator="lessThan" stopIfTrue="1">
      <formula>20</formula>
    </cfRule>
  </conditionalFormatting>
  <hyperlinks>
    <hyperlink ref="A38" r:id="rId1" display="© Commonwealth of Australia 2006"/>
  </hyperlinks>
  <printOptions/>
  <pageMargins left="0.7" right="0.7" top="0.75" bottom="0.75" header="0.3" footer="0.3"/>
  <pageSetup fitToHeight="1" fitToWidth="1" horizontalDpi="600" verticalDpi="600" orientation="landscape" paperSize="9" scale="51" r:id="rId5"/>
  <drawing r:id="rId4"/>
  <legacyDrawing r:id="rId3"/>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P8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7  "&amp;Contents!C25</f>
        <v>Table 7  Migrants, Taxable income by Sex, By Location, Applicant status and Visa stream</v>
      </c>
    </row>
    <row r="8" spans="2:10" s="15" customFormat="1" ht="22.5" customHeight="1">
      <c r="B8" s="191" t="s">
        <v>43</v>
      </c>
      <c r="C8" s="191"/>
      <c r="D8" s="191"/>
      <c r="E8" s="191" t="s">
        <v>44</v>
      </c>
      <c r="F8" s="191"/>
      <c r="G8" s="191"/>
      <c r="H8" s="191" t="s">
        <v>192</v>
      </c>
      <c r="I8" s="191"/>
      <c r="J8" s="19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5"/>
      <c r="B10" s="69" t="s">
        <v>57</v>
      </c>
      <c r="C10" s="69" t="s">
        <v>58</v>
      </c>
      <c r="D10" s="69" t="s">
        <v>59</v>
      </c>
      <c r="E10" s="69" t="s">
        <v>57</v>
      </c>
      <c r="F10" s="69" t="s">
        <v>58</v>
      </c>
      <c r="G10" s="69" t="s">
        <v>59</v>
      </c>
      <c r="H10" s="69" t="s">
        <v>57</v>
      </c>
      <c r="I10" s="69" t="s">
        <v>58</v>
      </c>
      <c r="J10" s="69" t="s">
        <v>59</v>
      </c>
    </row>
    <row r="11" spans="1:10" s="15" customFormat="1" ht="15" customHeight="1">
      <c r="A11" s="83" t="s">
        <v>41</v>
      </c>
      <c r="B11" s="97"/>
      <c r="C11" s="97"/>
      <c r="D11" s="97"/>
      <c r="E11" s="97"/>
      <c r="F11" s="97"/>
      <c r="G11" s="97"/>
      <c r="H11" s="97"/>
      <c r="I11" s="97"/>
      <c r="J11" s="97"/>
    </row>
    <row r="12" spans="1:10" s="15" customFormat="1" ht="15" customHeight="1">
      <c r="A12" s="6" t="s">
        <v>39</v>
      </c>
      <c r="B12" s="131"/>
      <c r="C12" s="131"/>
      <c r="D12" s="131"/>
      <c r="E12" s="131"/>
      <c r="F12" s="131"/>
      <c r="G12" s="131"/>
      <c r="H12" s="131"/>
      <c r="I12" s="131"/>
      <c r="J12" s="131"/>
    </row>
    <row r="13" spans="1:10" s="15" customFormat="1" ht="15" customHeight="1">
      <c r="A13" s="2" t="s">
        <v>1</v>
      </c>
      <c r="B13" s="131">
        <v>229631</v>
      </c>
      <c r="C13" s="131">
        <v>19036852</v>
      </c>
      <c r="D13" s="131">
        <v>62590</v>
      </c>
      <c r="E13" s="131">
        <v>127637</v>
      </c>
      <c r="F13" s="131">
        <v>7645068</v>
      </c>
      <c r="G13" s="131">
        <v>52345</v>
      </c>
      <c r="H13" s="131">
        <v>357289</v>
      </c>
      <c r="I13" s="131">
        <v>26687157</v>
      </c>
      <c r="J13" s="131">
        <v>58233</v>
      </c>
    </row>
    <row r="14" spans="1:10" s="15" customFormat="1" ht="15" customHeight="1">
      <c r="A14" s="2" t="s">
        <v>2</v>
      </c>
      <c r="B14" s="131">
        <v>70321</v>
      </c>
      <c r="C14" s="131">
        <v>4301480</v>
      </c>
      <c r="D14" s="131">
        <v>47321</v>
      </c>
      <c r="E14" s="131">
        <v>99287</v>
      </c>
      <c r="F14" s="131">
        <v>4053286</v>
      </c>
      <c r="G14" s="131">
        <v>33183</v>
      </c>
      <c r="H14" s="131">
        <v>169637</v>
      </c>
      <c r="I14" s="131">
        <v>8352806</v>
      </c>
      <c r="J14" s="131">
        <v>38465</v>
      </c>
    </row>
    <row r="15" spans="1:10" s="15" customFormat="1" ht="15" customHeight="1">
      <c r="A15" s="2" t="s">
        <v>3</v>
      </c>
      <c r="B15" s="131">
        <v>19279</v>
      </c>
      <c r="C15" s="131">
        <v>756719</v>
      </c>
      <c r="D15" s="131">
        <v>35528</v>
      </c>
      <c r="E15" s="131">
        <v>3172</v>
      </c>
      <c r="F15" s="131">
        <v>112290</v>
      </c>
      <c r="G15" s="131">
        <v>31703</v>
      </c>
      <c r="H15" s="131">
        <v>22453</v>
      </c>
      <c r="I15" s="131">
        <v>869444</v>
      </c>
      <c r="J15" s="131">
        <v>35011</v>
      </c>
    </row>
    <row r="16" spans="1:10" s="15" customFormat="1" ht="15" customHeight="1">
      <c r="A16" s="18" t="s">
        <v>165</v>
      </c>
      <c r="B16" s="131">
        <v>202</v>
      </c>
      <c r="C16" s="131">
        <v>11303</v>
      </c>
      <c r="D16" s="131">
        <v>48260</v>
      </c>
      <c r="E16" s="131">
        <v>125</v>
      </c>
      <c r="F16" s="131">
        <v>5118</v>
      </c>
      <c r="G16" s="131">
        <v>37846</v>
      </c>
      <c r="H16" s="131">
        <v>329</v>
      </c>
      <c r="I16" s="131">
        <v>16582</v>
      </c>
      <c r="J16" s="131">
        <v>44990</v>
      </c>
    </row>
    <row r="17" spans="1:10" s="15" customFormat="1" ht="15" customHeight="1">
      <c r="A17" s="2" t="s">
        <v>144</v>
      </c>
      <c r="B17" s="131">
        <v>33230</v>
      </c>
      <c r="C17" s="131">
        <v>763310</v>
      </c>
      <c r="D17" s="131">
        <v>20505</v>
      </c>
      <c r="E17" s="131">
        <v>22965</v>
      </c>
      <c r="F17" s="131">
        <v>464131</v>
      </c>
      <c r="G17" s="131">
        <v>17915</v>
      </c>
      <c r="H17" s="131">
        <v>56193</v>
      </c>
      <c r="I17" s="131">
        <v>1227596</v>
      </c>
      <c r="J17" s="131">
        <v>19752</v>
      </c>
    </row>
    <row r="18" spans="1:10" s="19" customFormat="1" ht="15" customHeight="1">
      <c r="A18" s="91" t="s">
        <v>113</v>
      </c>
      <c r="B18" s="133">
        <v>352662</v>
      </c>
      <c r="C18" s="133">
        <v>24870545</v>
      </c>
      <c r="D18" s="133">
        <v>53098</v>
      </c>
      <c r="E18" s="133">
        <v>253183</v>
      </c>
      <c r="F18" s="133">
        <v>12284503</v>
      </c>
      <c r="G18" s="133">
        <v>39700</v>
      </c>
      <c r="H18" s="133">
        <v>605899</v>
      </c>
      <c r="I18" s="133">
        <v>37166344</v>
      </c>
      <c r="J18" s="133">
        <v>47497</v>
      </c>
    </row>
    <row r="19" spans="1:10" s="15" customFormat="1" ht="15" customHeight="1">
      <c r="A19" s="6" t="s">
        <v>6</v>
      </c>
      <c r="B19" s="103"/>
      <c r="C19" s="103"/>
      <c r="D19" s="103"/>
      <c r="E19" s="103"/>
      <c r="F19" s="103"/>
      <c r="G19" s="103"/>
      <c r="H19" s="103"/>
      <c r="I19" s="103"/>
      <c r="J19" s="103"/>
    </row>
    <row r="20" spans="1:10" s="15" customFormat="1" ht="15" customHeight="1">
      <c r="A20" s="2" t="s">
        <v>1</v>
      </c>
      <c r="B20" s="131">
        <v>60979</v>
      </c>
      <c r="C20" s="131">
        <v>3018764</v>
      </c>
      <c r="D20" s="131">
        <v>40750</v>
      </c>
      <c r="E20" s="131">
        <v>89480</v>
      </c>
      <c r="F20" s="131">
        <v>3622598</v>
      </c>
      <c r="G20" s="131">
        <v>33496</v>
      </c>
      <c r="H20" s="131">
        <v>150483</v>
      </c>
      <c r="I20" s="131">
        <v>6641794</v>
      </c>
      <c r="J20" s="131">
        <v>36433</v>
      </c>
    </row>
    <row r="21" spans="1:10" s="15" customFormat="1" ht="15" customHeight="1">
      <c r="A21" s="2" t="s">
        <v>2</v>
      </c>
      <c r="B21" s="131">
        <v>1797</v>
      </c>
      <c r="C21" s="131">
        <v>69547</v>
      </c>
      <c r="D21" s="131">
        <v>30918</v>
      </c>
      <c r="E21" s="131">
        <v>2279</v>
      </c>
      <c r="F21" s="131">
        <v>73740</v>
      </c>
      <c r="G21" s="131">
        <v>25886</v>
      </c>
      <c r="H21" s="131">
        <v>4076</v>
      </c>
      <c r="I21" s="131">
        <v>143155</v>
      </c>
      <c r="J21" s="131">
        <v>27820</v>
      </c>
    </row>
    <row r="22" spans="1:10" s="15" customFormat="1" ht="15" customHeight="1">
      <c r="A22" s="2" t="s">
        <v>3</v>
      </c>
      <c r="B22" s="131">
        <v>2029</v>
      </c>
      <c r="C22" s="131">
        <v>76441</v>
      </c>
      <c r="D22" s="131">
        <v>32301</v>
      </c>
      <c r="E22" s="131">
        <v>2383</v>
      </c>
      <c r="F22" s="131">
        <v>78450</v>
      </c>
      <c r="G22" s="131">
        <v>27160</v>
      </c>
      <c r="H22" s="131">
        <v>4410</v>
      </c>
      <c r="I22" s="131">
        <v>154609</v>
      </c>
      <c r="J22" s="131">
        <v>29479</v>
      </c>
    </row>
    <row r="23" spans="1:10" s="15" customFormat="1" ht="15" customHeight="1">
      <c r="A23" s="18" t="s">
        <v>165</v>
      </c>
      <c r="B23" s="131">
        <v>63</v>
      </c>
      <c r="C23" s="131">
        <v>3635</v>
      </c>
      <c r="D23" s="131">
        <v>52868</v>
      </c>
      <c r="E23" s="131">
        <v>66</v>
      </c>
      <c r="F23" s="131">
        <v>2233</v>
      </c>
      <c r="G23" s="131">
        <v>33539</v>
      </c>
      <c r="H23" s="131">
        <v>126</v>
      </c>
      <c r="I23" s="131">
        <v>5732</v>
      </c>
      <c r="J23" s="131">
        <v>40128</v>
      </c>
    </row>
    <row r="24" spans="1:10" s="15" customFormat="1" ht="15" customHeight="1">
      <c r="A24" s="2" t="s">
        <v>144</v>
      </c>
      <c r="B24" s="131">
        <v>8235</v>
      </c>
      <c r="C24" s="131">
        <v>255006</v>
      </c>
      <c r="D24" s="131">
        <v>28288</v>
      </c>
      <c r="E24" s="131">
        <v>3817</v>
      </c>
      <c r="F24" s="131">
        <v>96971</v>
      </c>
      <c r="G24" s="131">
        <v>22547</v>
      </c>
      <c r="H24" s="131">
        <v>12052</v>
      </c>
      <c r="I24" s="131">
        <v>351863</v>
      </c>
      <c r="J24" s="131">
        <v>26149</v>
      </c>
    </row>
    <row r="25" spans="1:10" s="19" customFormat="1" ht="15" customHeight="1">
      <c r="A25" s="91" t="s">
        <v>113</v>
      </c>
      <c r="B25" s="133">
        <v>73102</v>
      </c>
      <c r="C25" s="133">
        <v>3423208</v>
      </c>
      <c r="D25" s="133">
        <v>38574</v>
      </c>
      <c r="E25" s="133">
        <v>98032</v>
      </c>
      <c r="F25" s="133">
        <v>3872913</v>
      </c>
      <c r="G25" s="133">
        <v>32588</v>
      </c>
      <c r="H25" s="133">
        <v>171153</v>
      </c>
      <c r="I25" s="133">
        <v>7299485</v>
      </c>
      <c r="J25" s="133">
        <v>35198</v>
      </c>
    </row>
    <row r="26" spans="1:10" s="15" customFormat="1" ht="15" customHeight="1">
      <c r="A26" s="6" t="s">
        <v>4</v>
      </c>
      <c r="B26" s="129"/>
      <c r="C26" s="129"/>
      <c r="D26" s="129"/>
      <c r="E26" s="129"/>
      <c r="F26" s="129"/>
      <c r="G26" s="129"/>
      <c r="H26" s="129"/>
      <c r="I26" s="129"/>
      <c r="J26" s="129"/>
    </row>
    <row r="27" spans="1:10" s="15" customFormat="1" ht="15" customHeight="1">
      <c r="A27" s="2" t="s">
        <v>1</v>
      </c>
      <c r="B27" s="131">
        <v>290617</v>
      </c>
      <c r="C27" s="131">
        <v>22055751</v>
      </c>
      <c r="D27" s="131">
        <v>57428</v>
      </c>
      <c r="E27" s="131">
        <v>217122</v>
      </c>
      <c r="F27" s="131">
        <v>11269234</v>
      </c>
      <c r="G27" s="131">
        <v>43737</v>
      </c>
      <c r="H27" s="131">
        <v>507774</v>
      </c>
      <c r="I27" s="131">
        <v>33321129</v>
      </c>
      <c r="J27" s="131">
        <v>51746</v>
      </c>
    </row>
    <row r="28" spans="1:10" s="15" customFormat="1" ht="15" customHeight="1">
      <c r="A28" s="2" t="s">
        <v>2</v>
      </c>
      <c r="B28" s="131">
        <v>72115</v>
      </c>
      <c r="C28" s="131">
        <v>4371026</v>
      </c>
      <c r="D28" s="131">
        <v>46888</v>
      </c>
      <c r="E28" s="131">
        <v>101568</v>
      </c>
      <c r="F28" s="131">
        <v>4125166</v>
      </c>
      <c r="G28" s="131">
        <v>32975</v>
      </c>
      <c r="H28" s="131">
        <v>173708</v>
      </c>
      <c r="I28" s="131">
        <v>8495394</v>
      </c>
      <c r="J28" s="131">
        <v>38207</v>
      </c>
    </row>
    <row r="29" spans="1:10" s="15" customFormat="1" ht="15" customHeight="1">
      <c r="A29" s="2" t="s">
        <v>3</v>
      </c>
      <c r="B29" s="131">
        <v>21304</v>
      </c>
      <c r="C29" s="131">
        <v>833470</v>
      </c>
      <c r="D29" s="131">
        <v>35245</v>
      </c>
      <c r="E29" s="131">
        <v>5557</v>
      </c>
      <c r="F29" s="131">
        <v>190621</v>
      </c>
      <c r="G29" s="131">
        <v>30014</v>
      </c>
      <c r="H29" s="131">
        <v>26859</v>
      </c>
      <c r="I29" s="131">
        <v>1024212</v>
      </c>
      <c r="J29" s="131">
        <v>34254</v>
      </c>
    </row>
    <row r="30" spans="1:10" s="15" customFormat="1" ht="15" customHeight="1">
      <c r="A30" s="18" t="s">
        <v>165</v>
      </c>
      <c r="B30" s="131">
        <v>268</v>
      </c>
      <c r="C30" s="131">
        <v>15143</v>
      </c>
      <c r="D30" s="131">
        <v>49404</v>
      </c>
      <c r="E30" s="131">
        <v>194</v>
      </c>
      <c r="F30" s="131">
        <v>7546</v>
      </c>
      <c r="G30" s="131">
        <v>37149</v>
      </c>
      <c r="H30" s="131">
        <v>461</v>
      </c>
      <c r="I30" s="131">
        <v>22698</v>
      </c>
      <c r="J30" s="131">
        <v>43718</v>
      </c>
    </row>
    <row r="31" spans="1:10" s="15" customFormat="1" ht="15" customHeight="1">
      <c r="A31" s="2" t="s">
        <v>144</v>
      </c>
      <c r="B31" s="131">
        <v>41464</v>
      </c>
      <c r="C31" s="131">
        <v>1018676</v>
      </c>
      <c r="D31" s="131">
        <v>21342</v>
      </c>
      <c r="E31" s="131">
        <v>26782</v>
      </c>
      <c r="F31" s="131">
        <v>560901</v>
      </c>
      <c r="G31" s="131">
        <v>18555</v>
      </c>
      <c r="H31" s="131">
        <v>68247</v>
      </c>
      <c r="I31" s="131">
        <v>1579223</v>
      </c>
      <c r="J31" s="131">
        <v>20450</v>
      </c>
    </row>
    <row r="32" spans="1:10" s="19" customFormat="1" ht="15" customHeight="1">
      <c r="A32" s="91" t="s">
        <v>113</v>
      </c>
      <c r="B32" s="133">
        <v>425767</v>
      </c>
      <c r="C32" s="133">
        <v>28296384</v>
      </c>
      <c r="D32" s="133">
        <v>50383</v>
      </c>
      <c r="E32" s="133">
        <v>351219</v>
      </c>
      <c r="F32" s="133">
        <v>16151978</v>
      </c>
      <c r="G32" s="133">
        <v>37398</v>
      </c>
      <c r="H32" s="133">
        <v>777053</v>
      </c>
      <c r="I32" s="133">
        <v>44451825</v>
      </c>
      <c r="J32" s="133">
        <v>44055</v>
      </c>
    </row>
    <row r="33" spans="1:10" s="15" customFormat="1" ht="15" customHeight="1">
      <c r="A33" s="83" t="s">
        <v>42</v>
      </c>
      <c r="B33" s="103"/>
      <c r="C33" s="103"/>
      <c r="D33" s="103"/>
      <c r="E33" s="103"/>
      <c r="F33" s="103"/>
      <c r="G33" s="103"/>
      <c r="H33" s="103"/>
      <c r="I33" s="103"/>
      <c r="J33" s="103"/>
    </row>
    <row r="34" spans="1:10" s="15" customFormat="1" ht="15" customHeight="1">
      <c r="A34" s="6" t="s">
        <v>39</v>
      </c>
      <c r="B34" s="103"/>
      <c r="C34" s="103"/>
      <c r="D34" s="103"/>
      <c r="E34" s="103"/>
      <c r="F34" s="103"/>
      <c r="G34" s="103"/>
      <c r="H34" s="103"/>
      <c r="I34" s="103"/>
      <c r="J34" s="103"/>
    </row>
    <row r="35" spans="1:10" s="15" customFormat="1" ht="15" customHeight="1">
      <c r="A35" s="2" t="s">
        <v>1</v>
      </c>
      <c r="B35" s="131">
        <v>205534</v>
      </c>
      <c r="C35" s="131">
        <v>17796960</v>
      </c>
      <c r="D35" s="131">
        <v>71461</v>
      </c>
      <c r="E35" s="131">
        <v>99991</v>
      </c>
      <c r="F35" s="131">
        <v>6285928</v>
      </c>
      <c r="G35" s="131">
        <v>54681</v>
      </c>
      <c r="H35" s="131">
        <v>305551</v>
      </c>
      <c r="I35" s="131">
        <v>24082653</v>
      </c>
      <c r="J35" s="131">
        <v>65470</v>
      </c>
    </row>
    <row r="36" spans="1:10" s="15" customFormat="1" ht="15" customHeight="1">
      <c r="A36" s="2" t="s">
        <v>2</v>
      </c>
      <c r="B36" s="131">
        <v>98291</v>
      </c>
      <c r="C36" s="131">
        <v>5784998</v>
      </c>
      <c r="D36" s="131">
        <v>45364</v>
      </c>
      <c r="E36" s="131">
        <v>155696</v>
      </c>
      <c r="F36" s="131">
        <v>5765929</v>
      </c>
      <c r="G36" s="131">
        <v>31010</v>
      </c>
      <c r="H36" s="131">
        <v>254007</v>
      </c>
      <c r="I36" s="131">
        <v>11552736</v>
      </c>
      <c r="J36" s="131">
        <v>35893</v>
      </c>
    </row>
    <row r="37" spans="1:10" s="15" customFormat="1" ht="15" customHeight="1">
      <c r="A37" s="2" t="s">
        <v>3</v>
      </c>
      <c r="B37" s="131">
        <v>15243</v>
      </c>
      <c r="C37" s="131">
        <v>596704</v>
      </c>
      <c r="D37" s="131">
        <v>36739</v>
      </c>
      <c r="E37" s="131">
        <v>5990</v>
      </c>
      <c r="F37" s="131">
        <v>191212</v>
      </c>
      <c r="G37" s="131">
        <v>28540</v>
      </c>
      <c r="H37" s="131">
        <v>21232</v>
      </c>
      <c r="I37" s="131">
        <v>787909</v>
      </c>
      <c r="J37" s="131">
        <v>34230</v>
      </c>
    </row>
    <row r="38" spans="1:10" s="15" customFormat="1" ht="15" customHeight="1">
      <c r="A38" s="18" t="s">
        <v>165</v>
      </c>
      <c r="B38" s="131">
        <v>98</v>
      </c>
      <c r="C38" s="131">
        <v>6980</v>
      </c>
      <c r="D38" s="131">
        <v>57560</v>
      </c>
      <c r="E38" s="131">
        <v>126</v>
      </c>
      <c r="F38" s="131">
        <v>6407</v>
      </c>
      <c r="G38" s="131">
        <v>43281</v>
      </c>
      <c r="H38" s="131">
        <v>219</v>
      </c>
      <c r="I38" s="131">
        <v>13234</v>
      </c>
      <c r="J38" s="131">
        <v>50116</v>
      </c>
    </row>
    <row r="39" spans="1:10" s="15" customFormat="1" ht="15" customHeight="1">
      <c r="A39" s="2" t="s">
        <v>144</v>
      </c>
      <c r="B39" s="131">
        <v>630</v>
      </c>
      <c r="C39" s="131">
        <v>15576</v>
      </c>
      <c r="D39" s="131">
        <v>20247</v>
      </c>
      <c r="E39" s="131">
        <v>469</v>
      </c>
      <c r="F39" s="131">
        <v>10547</v>
      </c>
      <c r="G39" s="131">
        <v>19884</v>
      </c>
      <c r="H39" s="131">
        <v>1096</v>
      </c>
      <c r="I39" s="131">
        <v>26096</v>
      </c>
      <c r="J39" s="131">
        <v>20021</v>
      </c>
    </row>
    <row r="40" spans="1:10" s="19" customFormat="1" ht="15" customHeight="1">
      <c r="A40" s="91" t="s">
        <v>113</v>
      </c>
      <c r="B40" s="133">
        <v>319787</v>
      </c>
      <c r="C40" s="133">
        <v>24206733</v>
      </c>
      <c r="D40" s="133">
        <v>59478</v>
      </c>
      <c r="E40" s="133">
        <v>262268</v>
      </c>
      <c r="F40" s="133">
        <v>12257272</v>
      </c>
      <c r="G40" s="133">
        <v>37766</v>
      </c>
      <c r="H40" s="133">
        <v>582098</v>
      </c>
      <c r="I40" s="133">
        <v>36461381</v>
      </c>
      <c r="J40" s="133">
        <v>48202</v>
      </c>
    </row>
    <row r="41" spans="1:10" s="15" customFormat="1" ht="15" customHeight="1">
      <c r="A41" s="6" t="s">
        <v>6</v>
      </c>
      <c r="B41" s="103"/>
      <c r="C41" s="103"/>
      <c r="D41" s="103"/>
      <c r="E41" s="103"/>
      <c r="F41" s="103"/>
      <c r="G41" s="103"/>
      <c r="H41" s="103"/>
      <c r="I41" s="103"/>
      <c r="J41" s="103"/>
    </row>
    <row r="42" spans="1:10" s="15" customFormat="1" ht="15" customHeight="1">
      <c r="A42" s="2" t="s">
        <v>1</v>
      </c>
      <c r="B42" s="131">
        <v>90176</v>
      </c>
      <c r="C42" s="131">
        <v>4977750</v>
      </c>
      <c r="D42" s="131">
        <v>43656</v>
      </c>
      <c r="E42" s="131">
        <v>142780</v>
      </c>
      <c r="F42" s="131">
        <v>5751256</v>
      </c>
      <c r="G42" s="131">
        <v>33104</v>
      </c>
      <c r="H42" s="131">
        <v>232972</v>
      </c>
      <c r="I42" s="131">
        <v>10730349</v>
      </c>
      <c r="J42" s="131">
        <v>36713</v>
      </c>
    </row>
    <row r="43" spans="1:10" s="15" customFormat="1" ht="15" customHeight="1">
      <c r="A43" s="2" t="s">
        <v>2</v>
      </c>
      <c r="B43" s="131">
        <v>17167</v>
      </c>
      <c r="C43" s="131">
        <v>622306</v>
      </c>
      <c r="D43" s="131">
        <v>31201</v>
      </c>
      <c r="E43" s="131">
        <v>17990</v>
      </c>
      <c r="F43" s="131">
        <v>578299</v>
      </c>
      <c r="G43" s="131">
        <v>25785</v>
      </c>
      <c r="H43" s="131">
        <v>35154</v>
      </c>
      <c r="I43" s="131">
        <v>1213431</v>
      </c>
      <c r="J43" s="131">
        <v>28325</v>
      </c>
    </row>
    <row r="44" spans="1:10" s="15" customFormat="1" ht="15" customHeight="1">
      <c r="A44" s="2" t="s">
        <v>3</v>
      </c>
      <c r="B44" s="131">
        <v>16548</v>
      </c>
      <c r="C44" s="131">
        <v>620345</v>
      </c>
      <c r="D44" s="131">
        <v>33623</v>
      </c>
      <c r="E44" s="131">
        <v>14552</v>
      </c>
      <c r="F44" s="131">
        <v>448627</v>
      </c>
      <c r="G44" s="131">
        <v>27024</v>
      </c>
      <c r="H44" s="131">
        <v>31091</v>
      </c>
      <c r="I44" s="131">
        <v>1068545</v>
      </c>
      <c r="J44" s="131">
        <v>30196</v>
      </c>
    </row>
    <row r="45" spans="1:10" s="15" customFormat="1" ht="15" customHeight="1">
      <c r="A45" s="18" t="s">
        <v>165</v>
      </c>
      <c r="B45" s="131">
        <v>153</v>
      </c>
      <c r="C45" s="131">
        <v>11295</v>
      </c>
      <c r="D45" s="131">
        <v>52405</v>
      </c>
      <c r="E45" s="131">
        <v>142</v>
      </c>
      <c r="F45" s="131">
        <v>5749</v>
      </c>
      <c r="G45" s="131">
        <v>36967</v>
      </c>
      <c r="H45" s="131">
        <v>287</v>
      </c>
      <c r="I45" s="131">
        <v>16483</v>
      </c>
      <c r="J45" s="131">
        <v>43790</v>
      </c>
    </row>
    <row r="46" spans="1:10" s="15" customFormat="1" ht="15" customHeight="1">
      <c r="A46" s="2" t="s">
        <v>144</v>
      </c>
      <c r="B46" s="131">
        <v>35</v>
      </c>
      <c r="C46" s="131">
        <v>1049</v>
      </c>
      <c r="D46" s="131">
        <v>27082</v>
      </c>
      <c r="E46" s="131">
        <v>51</v>
      </c>
      <c r="F46" s="131">
        <v>1145</v>
      </c>
      <c r="G46" s="131">
        <v>22187</v>
      </c>
      <c r="H46" s="131">
        <v>84</v>
      </c>
      <c r="I46" s="131">
        <v>2110</v>
      </c>
      <c r="J46" s="131">
        <v>23430</v>
      </c>
    </row>
    <row r="47" spans="1:10" s="19" customFormat="1" ht="15" customHeight="1">
      <c r="A47" s="91" t="s">
        <v>113</v>
      </c>
      <c r="B47" s="133">
        <v>124064</v>
      </c>
      <c r="C47" s="133">
        <v>6230572</v>
      </c>
      <c r="D47" s="133">
        <v>39654</v>
      </c>
      <c r="E47" s="133">
        <v>175511</v>
      </c>
      <c r="F47" s="133">
        <v>6796404</v>
      </c>
      <c r="G47" s="133">
        <v>31439</v>
      </c>
      <c r="H47" s="133">
        <v>299597</v>
      </c>
      <c r="I47" s="133">
        <v>13034869</v>
      </c>
      <c r="J47" s="133">
        <v>34700</v>
      </c>
    </row>
    <row r="48" spans="1:10" s="15" customFormat="1" ht="15" customHeight="1">
      <c r="A48" s="6" t="s">
        <v>4</v>
      </c>
      <c r="B48" s="103"/>
      <c r="C48" s="103"/>
      <c r="D48" s="103"/>
      <c r="E48" s="103"/>
      <c r="F48" s="103"/>
      <c r="G48" s="103"/>
      <c r="H48" s="103"/>
      <c r="I48" s="103"/>
      <c r="J48" s="103"/>
    </row>
    <row r="49" spans="1:10" s="15" customFormat="1" ht="15" customHeight="1">
      <c r="A49" s="2" t="s">
        <v>1</v>
      </c>
      <c r="B49" s="131">
        <v>295704</v>
      </c>
      <c r="C49" s="131">
        <v>22777385</v>
      </c>
      <c r="D49" s="131">
        <v>62047</v>
      </c>
      <c r="E49" s="131">
        <v>242776</v>
      </c>
      <c r="F49" s="131">
        <v>12034980</v>
      </c>
      <c r="G49" s="131">
        <v>40796</v>
      </c>
      <c r="H49" s="131">
        <v>538521</v>
      </c>
      <c r="I49" s="131">
        <v>34809672</v>
      </c>
      <c r="J49" s="131">
        <v>51232</v>
      </c>
    </row>
    <row r="50" spans="1:10" s="15" customFormat="1" ht="15" customHeight="1">
      <c r="A50" s="2" t="s">
        <v>2</v>
      </c>
      <c r="B50" s="131">
        <v>115450</v>
      </c>
      <c r="C50" s="131">
        <v>6407292</v>
      </c>
      <c r="D50" s="131">
        <v>42838</v>
      </c>
      <c r="E50" s="131">
        <v>173690</v>
      </c>
      <c r="F50" s="131">
        <v>6352998</v>
      </c>
      <c r="G50" s="131">
        <v>30410</v>
      </c>
      <c r="H50" s="131">
        <v>289160</v>
      </c>
      <c r="I50" s="131">
        <v>12755713</v>
      </c>
      <c r="J50" s="131">
        <v>34887</v>
      </c>
    </row>
    <row r="51" spans="1:10" s="15" customFormat="1" ht="15" customHeight="1">
      <c r="A51" s="2" t="s">
        <v>3</v>
      </c>
      <c r="B51" s="131">
        <v>31789</v>
      </c>
      <c r="C51" s="131">
        <v>1216734</v>
      </c>
      <c r="D51" s="131">
        <v>35170</v>
      </c>
      <c r="E51" s="131">
        <v>20538</v>
      </c>
      <c r="F51" s="131">
        <v>639646</v>
      </c>
      <c r="G51" s="131">
        <v>27518</v>
      </c>
      <c r="H51" s="131">
        <v>52324</v>
      </c>
      <c r="I51" s="131">
        <v>1855944</v>
      </c>
      <c r="J51" s="131">
        <v>31690</v>
      </c>
    </row>
    <row r="52" spans="1:10" s="15" customFormat="1" ht="15" customHeight="1">
      <c r="A52" s="18" t="s">
        <v>165</v>
      </c>
      <c r="B52" s="131">
        <v>243</v>
      </c>
      <c r="C52" s="131">
        <v>17857</v>
      </c>
      <c r="D52" s="131">
        <v>53634</v>
      </c>
      <c r="E52" s="131">
        <v>262</v>
      </c>
      <c r="F52" s="131">
        <v>11737</v>
      </c>
      <c r="G52" s="131">
        <v>40160</v>
      </c>
      <c r="H52" s="131">
        <v>510</v>
      </c>
      <c r="I52" s="131">
        <v>30070</v>
      </c>
      <c r="J52" s="131">
        <v>46463</v>
      </c>
    </row>
    <row r="53" spans="1:10" s="15" customFormat="1" ht="15" customHeight="1">
      <c r="A53" s="2" t="s">
        <v>144</v>
      </c>
      <c r="B53" s="131">
        <v>661</v>
      </c>
      <c r="C53" s="131">
        <v>16473</v>
      </c>
      <c r="D53" s="131">
        <v>20383</v>
      </c>
      <c r="E53" s="131">
        <v>516</v>
      </c>
      <c r="F53" s="131">
        <v>11542</v>
      </c>
      <c r="G53" s="131">
        <v>19888</v>
      </c>
      <c r="H53" s="131">
        <v>1182</v>
      </c>
      <c r="I53" s="131">
        <v>28159</v>
      </c>
      <c r="J53" s="131">
        <v>20125</v>
      </c>
    </row>
    <row r="54" spans="1:10" s="19" customFormat="1" ht="15" customHeight="1">
      <c r="A54" s="91" t="s">
        <v>113</v>
      </c>
      <c r="B54" s="133">
        <v>443855</v>
      </c>
      <c r="C54" s="133">
        <v>30437093</v>
      </c>
      <c r="D54" s="133">
        <v>53004</v>
      </c>
      <c r="E54" s="133">
        <v>437783</v>
      </c>
      <c r="F54" s="133">
        <v>19043116</v>
      </c>
      <c r="G54" s="133">
        <v>35306</v>
      </c>
      <c r="H54" s="133">
        <v>881698</v>
      </c>
      <c r="I54" s="133">
        <v>49484383</v>
      </c>
      <c r="J54" s="133">
        <v>42935</v>
      </c>
    </row>
    <row r="55" spans="1:10" s="15" customFormat="1" ht="15" customHeight="1">
      <c r="A55" s="83" t="s">
        <v>4</v>
      </c>
      <c r="B55" s="103"/>
      <c r="C55" s="103"/>
      <c r="D55" s="103"/>
      <c r="E55" s="103"/>
      <c r="F55" s="103"/>
      <c r="G55" s="103"/>
      <c r="H55" s="103"/>
      <c r="I55" s="103"/>
      <c r="J55" s="103"/>
    </row>
    <row r="56" spans="1:10" ht="15" customHeight="1">
      <c r="A56" s="6" t="s">
        <v>39</v>
      </c>
      <c r="B56" s="103"/>
      <c r="C56" s="103"/>
      <c r="D56" s="103"/>
      <c r="E56" s="103"/>
      <c r="F56" s="103"/>
      <c r="G56" s="103"/>
      <c r="H56" s="103"/>
      <c r="I56" s="103"/>
      <c r="J56" s="103"/>
    </row>
    <row r="57" spans="1:10" ht="15" customHeight="1">
      <c r="A57" s="2" t="s">
        <v>1</v>
      </c>
      <c r="B57" s="131">
        <v>435165</v>
      </c>
      <c r="C57" s="131">
        <v>36839090</v>
      </c>
      <c r="D57" s="131">
        <v>66501</v>
      </c>
      <c r="E57" s="131">
        <v>227631</v>
      </c>
      <c r="F57" s="131">
        <v>13933266</v>
      </c>
      <c r="G57" s="131">
        <v>53201</v>
      </c>
      <c r="H57" s="131">
        <v>662841</v>
      </c>
      <c r="I57" s="131">
        <v>50777733</v>
      </c>
      <c r="J57" s="131">
        <v>61210</v>
      </c>
    </row>
    <row r="58" spans="1:10" ht="15" customHeight="1">
      <c r="A58" s="2" t="s">
        <v>2</v>
      </c>
      <c r="B58" s="131">
        <v>168608</v>
      </c>
      <c r="C58" s="131">
        <v>10086545</v>
      </c>
      <c r="D58" s="131">
        <v>46201</v>
      </c>
      <c r="E58" s="131">
        <v>254989</v>
      </c>
      <c r="F58" s="131">
        <v>9811079</v>
      </c>
      <c r="G58" s="131">
        <v>31824</v>
      </c>
      <c r="H58" s="131">
        <v>423643</v>
      </c>
      <c r="I58" s="131">
        <v>19902934</v>
      </c>
      <c r="J58" s="131">
        <v>36886</v>
      </c>
    </row>
    <row r="59" spans="1:10" ht="15" customHeight="1">
      <c r="A59" s="2" t="s">
        <v>3</v>
      </c>
      <c r="B59" s="131">
        <v>34523</v>
      </c>
      <c r="C59" s="131">
        <v>1353391</v>
      </c>
      <c r="D59" s="131">
        <v>36112</v>
      </c>
      <c r="E59" s="131">
        <v>9158</v>
      </c>
      <c r="F59" s="131">
        <v>303274</v>
      </c>
      <c r="G59" s="131">
        <v>29584</v>
      </c>
      <c r="H59" s="131">
        <v>43681</v>
      </c>
      <c r="I59" s="131">
        <v>1656733</v>
      </c>
      <c r="J59" s="131">
        <v>34667</v>
      </c>
    </row>
    <row r="60" spans="1:10" s="19" customFormat="1" ht="15" customHeight="1">
      <c r="A60" s="18" t="s">
        <v>165</v>
      </c>
      <c r="B60" s="131">
        <v>302</v>
      </c>
      <c r="C60" s="131">
        <v>18390</v>
      </c>
      <c r="D60" s="131">
        <v>51832</v>
      </c>
      <c r="E60" s="131">
        <v>247</v>
      </c>
      <c r="F60" s="131">
        <v>11481</v>
      </c>
      <c r="G60" s="131">
        <v>40345</v>
      </c>
      <c r="H60" s="131">
        <v>547</v>
      </c>
      <c r="I60" s="131">
        <v>30011</v>
      </c>
      <c r="J60" s="131">
        <v>47093</v>
      </c>
    </row>
    <row r="61" spans="1:10" s="19" customFormat="1" ht="15" customHeight="1">
      <c r="A61" s="2" t="s">
        <v>144</v>
      </c>
      <c r="B61" s="131">
        <v>33858</v>
      </c>
      <c r="C61" s="131">
        <v>779666</v>
      </c>
      <c r="D61" s="131">
        <v>20504</v>
      </c>
      <c r="E61" s="131">
        <v>23432</v>
      </c>
      <c r="F61" s="131">
        <v>474621</v>
      </c>
      <c r="G61" s="131">
        <v>17943</v>
      </c>
      <c r="H61" s="131">
        <v>57284</v>
      </c>
      <c r="I61" s="131">
        <v>1254489</v>
      </c>
      <c r="J61" s="131">
        <v>19760</v>
      </c>
    </row>
    <row r="62" spans="1:10" s="19" customFormat="1" ht="15" customHeight="1">
      <c r="A62" s="91" t="s">
        <v>113</v>
      </c>
      <c r="B62" s="133">
        <v>672452</v>
      </c>
      <c r="C62" s="133">
        <v>49083245</v>
      </c>
      <c r="D62" s="133">
        <v>55577</v>
      </c>
      <c r="E62" s="133">
        <v>515453</v>
      </c>
      <c r="F62" s="133">
        <v>24533846</v>
      </c>
      <c r="G62" s="133">
        <v>38671</v>
      </c>
      <c r="H62" s="133">
        <v>1188003</v>
      </c>
      <c r="I62" s="133">
        <v>73633119</v>
      </c>
      <c r="J62" s="133">
        <v>47841</v>
      </c>
    </row>
    <row r="63" spans="1:10" ht="15" customHeight="1">
      <c r="A63" s="6" t="s">
        <v>6</v>
      </c>
      <c r="B63" s="103"/>
      <c r="C63" s="103"/>
      <c r="D63" s="103"/>
      <c r="E63" s="103"/>
      <c r="F63" s="103"/>
      <c r="G63" s="103"/>
      <c r="H63" s="103"/>
      <c r="I63" s="103"/>
      <c r="J63" s="103"/>
    </row>
    <row r="64" spans="1:10" ht="15" customHeight="1">
      <c r="A64" s="2" t="s">
        <v>1</v>
      </c>
      <c r="B64" s="131">
        <v>151157</v>
      </c>
      <c r="C64" s="131">
        <v>7996723</v>
      </c>
      <c r="D64" s="131">
        <v>42321</v>
      </c>
      <c r="E64" s="131">
        <v>232265</v>
      </c>
      <c r="F64" s="131">
        <v>9372203</v>
      </c>
      <c r="G64" s="131">
        <v>33262</v>
      </c>
      <c r="H64" s="131">
        <v>383454</v>
      </c>
      <c r="I64" s="131">
        <v>17369573</v>
      </c>
      <c r="J64" s="131">
        <v>36600</v>
      </c>
    </row>
    <row r="65" spans="1:10" ht="15" customHeight="1">
      <c r="A65" s="2" t="s">
        <v>2</v>
      </c>
      <c r="B65" s="131">
        <v>18959</v>
      </c>
      <c r="C65" s="131">
        <v>691341</v>
      </c>
      <c r="D65" s="131">
        <v>31161</v>
      </c>
      <c r="E65" s="131">
        <v>20272</v>
      </c>
      <c r="F65" s="131">
        <v>665698</v>
      </c>
      <c r="G65" s="131">
        <v>25800</v>
      </c>
      <c r="H65" s="131">
        <v>39228</v>
      </c>
      <c r="I65" s="131">
        <v>1364488</v>
      </c>
      <c r="J65" s="131">
        <v>28288</v>
      </c>
    </row>
    <row r="66" spans="1:10" ht="15" customHeight="1">
      <c r="A66" s="2" t="s">
        <v>3</v>
      </c>
      <c r="B66" s="131">
        <v>18570</v>
      </c>
      <c r="C66" s="131">
        <v>696683</v>
      </c>
      <c r="D66" s="131">
        <v>33446</v>
      </c>
      <c r="E66" s="131">
        <v>16935</v>
      </c>
      <c r="F66" s="131">
        <v>527416</v>
      </c>
      <c r="G66" s="131">
        <v>27027</v>
      </c>
      <c r="H66" s="131">
        <v>35503</v>
      </c>
      <c r="I66" s="131">
        <v>1223376</v>
      </c>
      <c r="J66" s="131">
        <v>30099</v>
      </c>
    </row>
    <row r="67" spans="1:10" s="19" customFormat="1" ht="15" customHeight="1">
      <c r="A67" s="18" t="s">
        <v>165</v>
      </c>
      <c r="B67" s="131">
        <v>210</v>
      </c>
      <c r="C67" s="131">
        <v>14676</v>
      </c>
      <c r="D67" s="131">
        <v>52534</v>
      </c>
      <c r="E67" s="131">
        <v>202</v>
      </c>
      <c r="F67" s="131">
        <v>7789</v>
      </c>
      <c r="G67" s="131">
        <v>36472</v>
      </c>
      <c r="H67" s="131">
        <v>418</v>
      </c>
      <c r="I67" s="131">
        <v>22670</v>
      </c>
      <c r="J67" s="131">
        <v>43017</v>
      </c>
    </row>
    <row r="68" spans="1:10" s="19" customFormat="1" ht="15" customHeight="1">
      <c r="A68" s="2" t="s">
        <v>144</v>
      </c>
      <c r="B68" s="131">
        <v>8266</v>
      </c>
      <c r="C68" s="131">
        <v>255882</v>
      </c>
      <c r="D68" s="131">
        <v>28276</v>
      </c>
      <c r="E68" s="131">
        <v>3874</v>
      </c>
      <c r="F68" s="131">
        <v>98191</v>
      </c>
      <c r="G68" s="131">
        <v>22541</v>
      </c>
      <c r="H68" s="131">
        <v>12142</v>
      </c>
      <c r="I68" s="131">
        <v>353972</v>
      </c>
      <c r="J68" s="131">
        <v>26135</v>
      </c>
    </row>
    <row r="69" spans="1:10" s="19" customFormat="1" ht="15" customHeight="1">
      <c r="A69" s="91" t="s">
        <v>113</v>
      </c>
      <c r="B69" s="133">
        <v>197165</v>
      </c>
      <c r="C69" s="133">
        <v>9654228</v>
      </c>
      <c r="D69" s="133">
        <v>39226</v>
      </c>
      <c r="E69" s="133">
        <v>273546</v>
      </c>
      <c r="F69" s="133">
        <v>10648452</v>
      </c>
      <c r="G69" s="133">
        <v>31869</v>
      </c>
      <c r="H69" s="133">
        <v>470745</v>
      </c>
      <c r="I69" s="133">
        <v>20313088</v>
      </c>
      <c r="J69" s="133">
        <v>34887</v>
      </c>
    </row>
    <row r="70" spans="1:10" ht="15" customHeight="1">
      <c r="A70" s="6" t="s">
        <v>4</v>
      </c>
      <c r="B70" s="129"/>
      <c r="C70" s="129"/>
      <c r="D70" s="129"/>
      <c r="E70" s="129"/>
      <c r="F70" s="129"/>
      <c r="G70" s="129"/>
      <c r="H70" s="129"/>
      <c r="I70" s="129"/>
      <c r="J70" s="129"/>
    </row>
    <row r="71" spans="1:10" ht="15" customHeight="1">
      <c r="A71" s="2" t="s">
        <v>1</v>
      </c>
      <c r="B71" s="131">
        <v>586320</v>
      </c>
      <c r="C71" s="131">
        <v>44838193</v>
      </c>
      <c r="D71" s="131">
        <v>59512</v>
      </c>
      <c r="E71" s="131">
        <v>459895</v>
      </c>
      <c r="F71" s="131">
        <v>23302196</v>
      </c>
      <c r="G71" s="131">
        <v>42199</v>
      </c>
      <c r="H71" s="131">
        <v>1046292</v>
      </c>
      <c r="I71" s="131">
        <v>68135534</v>
      </c>
      <c r="J71" s="131">
        <v>51519</v>
      </c>
    </row>
    <row r="72" spans="1:10" ht="15" customHeight="1">
      <c r="A72" s="2" t="s">
        <v>2</v>
      </c>
      <c r="B72" s="131">
        <v>187563</v>
      </c>
      <c r="C72" s="131">
        <v>10777339</v>
      </c>
      <c r="D72" s="131">
        <v>44396</v>
      </c>
      <c r="E72" s="131">
        <v>275260</v>
      </c>
      <c r="F72" s="131">
        <v>10458592</v>
      </c>
      <c r="G72" s="131">
        <v>31306</v>
      </c>
      <c r="H72" s="131">
        <v>462869</v>
      </c>
      <c r="I72" s="131">
        <v>21246660</v>
      </c>
      <c r="J72" s="131">
        <v>36140</v>
      </c>
    </row>
    <row r="73" spans="1:10" ht="15" customHeight="1">
      <c r="A73" s="2" t="s">
        <v>3</v>
      </c>
      <c r="B73" s="131">
        <v>53093</v>
      </c>
      <c r="C73" s="131">
        <v>2049802</v>
      </c>
      <c r="D73" s="131">
        <v>35204</v>
      </c>
      <c r="E73" s="131">
        <v>26089</v>
      </c>
      <c r="F73" s="131">
        <v>830247</v>
      </c>
      <c r="G73" s="131">
        <v>27924</v>
      </c>
      <c r="H73" s="131">
        <v>79186</v>
      </c>
      <c r="I73" s="131">
        <v>2881050</v>
      </c>
      <c r="J73" s="131">
        <v>32539</v>
      </c>
    </row>
    <row r="74" spans="1:10" s="15" customFormat="1" ht="15" customHeight="1">
      <c r="A74" s="18" t="s">
        <v>165</v>
      </c>
      <c r="B74" s="131">
        <v>517</v>
      </c>
      <c r="C74" s="131">
        <v>33536</v>
      </c>
      <c r="D74" s="131">
        <v>52210</v>
      </c>
      <c r="E74" s="131">
        <v>453</v>
      </c>
      <c r="F74" s="131">
        <v>19320</v>
      </c>
      <c r="G74" s="131">
        <v>38288</v>
      </c>
      <c r="H74" s="131">
        <v>967</v>
      </c>
      <c r="I74" s="131">
        <v>52846</v>
      </c>
      <c r="J74" s="131">
        <v>45353</v>
      </c>
    </row>
    <row r="75" spans="1:10" s="15" customFormat="1" ht="15" customHeight="1">
      <c r="A75" s="2" t="s">
        <v>144</v>
      </c>
      <c r="B75" s="131">
        <v>42129</v>
      </c>
      <c r="C75" s="131">
        <v>1034722</v>
      </c>
      <c r="D75" s="131">
        <v>21324</v>
      </c>
      <c r="E75" s="131">
        <v>27300</v>
      </c>
      <c r="F75" s="131">
        <v>572550</v>
      </c>
      <c r="G75" s="131">
        <v>18588</v>
      </c>
      <c r="H75" s="131">
        <v>69426</v>
      </c>
      <c r="I75" s="131">
        <v>1607580</v>
      </c>
      <c r="J75" s="131">
        <v>20447</v>
      </c>
    </row>
    <row r="76" spans="1:10" s="15" customFormat="1" ht="15" customHeight="1">
      <c r="A76" s="92" t="s">
        <v>113</v>
      </c>
      <c r="B76" s="134">
        <v>869622</v>
      </c>
      <c r="C76" s="134">
        <v>58738784</v>
      </c>
      <c r="D76" s="134">
        <v>51610</v>
      </c>
      <c r="E76" s="134">
        <v>788997</v>
      </c>
      <c r="F76" s="134">
        <v>35172270</v>
      </c>
      <c r="G76" s="134">
        <v>36246</v>
      </c>
      <c r="H76" s="134">
        <v>1658746</v>
      </c>
      <c r="I76" s="134">
        <v>93928282</v>
      </c>
      <c r="J76" s="134">
        <v>43456</v>
      </c>
    </row>
    <row r="77" ht="15" customHeight="1">
      <c r="A77" s="5"/>
    </row>
    <row r="78" ht="15" customHeight="1">
      <c r="A78" s="5" t="s">
        <v>197</v>
      </c>
    </row>
    <row r="79" ht="15" customHeight="1">
      <c r="A79" s="5" t="s">
        <v>188</v>
      </c>
    </row>
    <row r="80" ht="15" customHeight="1">
      <c r="A80" s="5" t="s">
        <v>238</v>
      </c>
    </row>
    <row r="81" ht="15" customHeight="1">
      <c r="A81" s="12" t="s">
        <v>125</v>
      </c>
    </row>
    <row r="83" ht="15" customHeight="1">
      <c r="A83" s="111" t="s">
        <v>207</v>
      </c>
    </row>
  </sheetData>
  <sheetProtection sheet="1"/>
  <mergeCells count="6">
    <mergeCell ref="B8:D8"/>
    <mergeCell ref="E8:G8"/>
    <mergeCell ref="H8:J8"/>
    <mergeCell ref="A1:J1"/>
    <mergeCell ref="A2:J2"/>
    <mergeCell ref="A3:J3"/>
  </mergeCells>
  <hyperlinks>
    <hyperlink ref="A83" r:id="rId1" display="© Commonwealth of Australia 2006"/>
  </hyperlinks>
  <printOptions/>
  <pageMargins left="0.7" right="0.7" top="0.75" bottom="0.75" header="0.3" footer="0.3"/>
  <pageSetup fitToHeight="0" fitToWidth="1" horizontalDpi="600" verticalDpi="600" orientation="portrait" paperSize="9" scale="51" r:id="rId3"/>
  <drawing r:id="rId2"/>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AK72"/>
  <sheetViews>
    <sheetView zoomScalePageLayoutView="0" workbookViewId="0" topLeftCell="A1">
      <pane ySplit="5" topLeftCell="A6" activePane="bottomLeft" state="frozen"/>
      <selection pane="topLeft" activeCell="A1" sqref="A1:D1"/>
      <selection pane="bottomLeft" activeCell="A1" sqref="A1:D1"/>
    </sheetView>
  </sheetViews>
  <sheetFormatPr defaultColWidth="9.140625" defaultRowHeight="15" customHeight="1"/>
  <cols>
    <col min="1" max="1" width="29.57421875" style="1" customWidth="1"/>
    <col min="2" max="2" width="113.140625" style="1" customWidth="1"/>
    <col min="3" max="16384" width="9.140625" style="1" customWidth="1"/>
  </cols>
  <sheetData>
    <row r="1" spans="1:37" s="82" customFormat="1" ht="60" customHeight="1">
      <c r="A1" s="182" t="s">
        <v>161</v>
      </c>
      <c r="B1" s="182"/>
      <c r="C1" s="182"/>
      <c r="D1" s="18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 ht="18.75" customHeight="1">
      <c r="A2" s="183" t="s">
        <v>204</v>
      </c>
      <c r="B2" s="183"/>
      <c r="C2" s="183"/>
      <c r="D2" s="183"/>
    </row>
    <row r="3" spans="1:4" ht="15" customHeight="1">
      <c r="A3" s="184" t="s">
        <v>234</v>
      </c>
      <c r="B3" s="184"/>
      <c r="C3" s="184"/>
      <c r="D3" s="184"/>
    </row>
    <row r="4" spans="1:4" ht="15" customHeight="1">
      <c r="A4" s="30"/>
      <c r="B4" s="31"/>
      <c r="C4" s="31"/>
      <c r="D4" s="31"/>
    </row>
    <row r="5" ht="19.5" customHeight="1">
      <c r="A5" s="32" t="s">
        <v>205</v>
      </c>
    </row>
    <row r="6" ht="15" customHeight="1">
      <c r="A6" s="29"/>
    </row>
    <row r="7" ht="15" customHeight="1">
      <c r="A7" s="177" t="s">
        <v>123</v>
      </c>
    </row>
    <row r="8" spans="1:2" ht="15" customHeight="1">
      <c r="A8" s="1" t="s">
        <v>132</v>
      </c>
      <c r="B8" s="1" t="s">
        <v>172</v>
      </c>
    </row>
    <row r="9" ht="15" customHeight="1">
      <c r="A9" s="16"/>
    </row>
    <row r="10" spans="1:2" ht="15" customHeight="1">
      <c r="A10" s="1" t="s">
        <v>114</v>
      </c>
      <c r="B10" s="172" t="s">
        <v>302</v>
      </c>
    </row>
    <row r="12" spans="1:2" ht="15" customHeight="1">
      <c r="A12" s="1" t="s">
        <v>108</v>
      </c>
      <c r="B12" s="1" t="s">
        <v>106</v>
      </c>
    </row>
    <row r="14" spans="1:2" ht="22.5">
      <c r="A14" s="45" t="s">
        <v>138</v>
      </c>
      <c r="B14" s="1" t="s">
        <v>107</v>
      </c>
    </row>
    <row r="15" ht="15" customHeight="1">
      <c r="B15" s="1" t="s">
        <v>88</v>
      </c>
    </row>
    <row r="17" spans="1:2" ht="15" customHeight="1">
      <c r="A17" s="1" t="s">
        <v>117</v>
      </c>
      <c r="B17" s="1" t="s">
        <v>118</v>
      </c>
    </row>
    <row r="18" ht="22.5">
      <c r="B18" s="45" t="s">
        <v>119</v>
      </c>
    </row>
    <row r="19" ht="15" customHeight="1">
      <c r="B19" s="1" t="s">
        <v>120</v>
      </c>
    </row>
    <row r="20" ht="15" customHeight="1">
      <c r="B20" s="1" t="s">
        <v>121</v>
      </c>
    </row>
    <row r="21" ht="15" customHeight="1">
      <c r="B21" s="1" t="s">
        <v>173</v>
      </c>
    </row>
    <row r="22" ht="15" customHeight="1">
      <c r="B22" s="1" t="s">
        <v>174</v>
      </c>
    </row>
    <row r="24" spans="1:2" ht="15" customHeight="1">
      <c r="A24" s="1" t="s">
        <v>89</v>
      </c>
      <c r="B24" s="1" t="s">
        <v>60</v>
      </c>
    </row>
    <row r="25" ht="15" customHeight="1">
      <c r="B25" s="17" t="s">
        <v>65</v>
      </c>
    </row>
    <row r="26" ht="15" customHeight="1">
      <c r="B26" s="17" t="s">
        <v>66</v>
      </c>
    </row>
    <row r="27" ht="15" customHeight="1">
      <c r="B27" s="17" t="s">
        <v>67</v>
      </c>
    </row>
    <row r="28" ht="15" customHeight="1">
      <c r="B28" s="17" t="s">
        <v>68</v>
      </c>
    </row>
    <row r="29" ht="15" customHeight="1">
      <c r="B29" s="17" t="s">
        <v>69</v>
      </c>
    </row>
    <row r="30" ht="15" customHeight="1">
      <c r="B30" s="17" t="s">
        <v>70</v>
      </c>
    </row>
    <row r="31" ht="15" customHeight="1">
      <c r="B31" s="17" t="s">
        <v>150</v>
      </c>
    </row>
    <row r="32" ht="15" customHeight="1">
      <c r="B32" s="17" t="s">
        <v>151</v>
      </c>
    </row>
    <row r="33" ht="15" customHeight="1">
      <c r="B33" s="17" t="s">
        <v>152</v>
      </c>
    </row>
    <row r="34" ht="15" customHeight="1">
      <c r="B34" s="17" t="s">
        <v>153</v>
      </c>
    </row>
    <row r="35" ht="15" customHeight="1">
      <c r="B35" s="17"/>
    </row>
    <row r="36" spans="1:2" ht="15" customHeight="1">
      <c r="A36" s="1" t="s">
        <v>91</v>
      </c>
      <c r="B36" s="1" t="s">
        <v>61</v>
      </c>
    </row>
    <row r="37" ht="15" customHeight="1">
      <c r="B37" s="17" t="s">
        <v>71</v>
      </c>
    </row>
    <row r="38" ht="15" customHeight="1">
      <c r="B38" s="17" t="s">
        <v>72</v>
      </c>
    </row>
    <row r="39" ht="15" customHeight="1">
      <c r="B39" s="17" t="s">
        <v>73</v>
      </c>
    </row>
    <row r="40" ht="15" customHeight="1">
      <c r="B40" s="17" t="s">
        <v>74</v>
      </c>
    </row>
    <row r="41" ht="15" customHeight="1">
      <c r="B41" s="17" t="s">
        <v>75</v>
      </c>
    </row>
    <row r="42" ht="15" customHeight="1">
      <c r="B42" s="17" t="s">
        <v>76</v>
      </c>
    </row>
    <row r="44" spans="1:2" ht="15" customHeight="1">
      <c r="A44" s="1" t="s">
        <v>109</v>
      </c>
      <c r="B44" s="1" t="s">
        <v>62</v>
      </c>
    </row>
    <row r="45" ht="15" customHeight="1">
      <c r="B45" s="17" t="s">
        <v>77</v>
      </c>
    </row>
    <row r="46" ht="15" customHeight="1">
      <c r="B46" s="17" t="s">
        <v>78</v>
      </c>
    </row>
    <row r="47" ht="15" customHeight="1">
      <c r="B47" s="17" t="s">
        <v>79</v>
      </c>
    </row>
    <row r="48" ht="15" customHeight="1">
      <c r="B48" s="17" t="s">
        <v>80</v>
      </c>
    </row>
    <row r="49" ht="15" customHeight="1">
      <c r="B49" s="17" t="s">
        <v>81</v>
      </c>
    </row>
    <row r="50" ht="15" customHeight="1">
      <c r="B50" s="17" t="s">
        <v>157</v>
      </c>
    </row>
    <row r="51" ht="15" customHeight="1">
      <c r="B51" s="17" t="s">
        <v>154</v>
      </c>
    </row>
    <row r="52" ht="15" customHeight="1">
      <c r="B52" s="17" t="s">
        <v>155</v>
      </c>
    </row>
    <row r="53" ht="15" customHeight="1">
      <c r="B53" s="17" t="s">
        <v>156</v>
      </c>
    </row>
    <row r="54" ht="15" customHeight="1">
      <c r="C54" s="17"/>
    </row>
    <row r="55" spans="1:2" ht="15" customHeight="1">
      <c r="A55" s="1" t="s">
        <v>110</v>
      </c>
      <c r="B55" s="1" t="s">
        <v>63</v>
      </c>
    </row>
    <row r="56" ht="15" customHeight="1">
      <c r="B56" s="17" t="s">
        <v>82</v>
      </c>
    </row>
    <row r="57" ht="15" customHeight="1">
      <c r="B57" s="17" t="s">
        <v>158</v>
      </c>
    </row>
    <row r="58" ht="15" customHeight="1">
      <c r="B58" s="17" t="s">
        <v>159</v>
      </c>
    </row>
    <row r="59" ht="15" customHeight="1">
      <c r="B59" s="17" t="s">
        <v>160</v>
      </c>
    </row>
    <row r="60" ht="15" customHeight="1">
      <c r="B60" s="42" t="s">
        <v>115</v>
      </c>
    </row>
    <row r="61" spans="1:13" ht="33.75">
      <c r="A61" s="42" t="s">
        <v>99</v>
      </c>
      <c r="B61" s="42" t="s">
        <v>98</v>
      </c>
      <c r="C61" s="12"/>
      <c r="D61" s="12"/>
      <c r="E61" s="12"/>
      <c r="F61" s="12"/>
      <c r="G61" s="12"/>
      <c r="H61" s="12"/>
      <c r="I61" s="12"/>
      <c r="J61" s="12"/>
      <c r="K61" s="12"/>
      <c r="L61" s="12"/>
      <c r="M61" s="12"/>
    </row>
    <row r="62" ht="15" customHeight="1">
      <c r="C62" s="17"/>
    </row>
    <row r="63" spans="1:2" ht="15" customHeight="1">
      <c r="A63" s="1" t="s">
        <v>111</v>
      </c>
      <c r="B63" s="1" t="s">
        <v>64</v>
      </c>
    </row>
    <row r="64" ht="15" customHeight="1">
      <c r="B64" s="17" t="s">
        <v>83</v>
      </c>
    </row>
    <row r="65" ht="15" customHeight="1">
      <c r="B65" s="17" t="s">
        <v>84</v>
      </c>
    </row>
    <row r="66" ht="15" customHeight="1">
      <c r="B66" s="17" t="s">
        <v>85</v>
      </c>
    </row>
    <row r="67" ht="15" customHeight="1">
      <c r="B67" s="17" t="s">
        <v>86</v>
      </c>
    </row>
    <row r="68" ht="15" customHeight="1">
      <c r="B68" s="17" t="s">
        <v>87</v>
      </c>
    </row>
    <row r="70" spans="1:2" ht="45">
      <c r="A70" s="47" t="s">
        <v>122</v>
      </c>
      <c r="B70" s="45" t="s">
        <v>303</v>
      </c>
    </row>
    <row r="72" ht="15" customHeight="1">
      <c r="A72" s="111" t="s">
        <v>207</v>
      </c>
    </row>
  </sheetData>
  <sheetProtection sheet="1"/>
  <mergeCells count="3">
    <mergeCell ref="A1:D1"/>
    <mergeCell ref="A2:D2"/>
    <mergeCell ref="A3:D3"/>
  </mergeCells>
  <hyperlinks>
    <hyperlink ref="A72" r:id="rId1" display="© Commonwealth of Australia 2006"/>
  </hyperlinks>
  <printOptions/>
  <pageMargins left="0.7" right="0.7" top="0.75" bottom="0.75" header="0.3" footer="0.3"/>
  <pageSetup fitToHeight="0" fitToWidth="1" horizontalDpi="600" verticalDpi="600" orientation="portrait" paperSize="9" scale="54" r:id="rId3"/>
  <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P9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ols>
    <col min="1" max="1" width="40.00390625" style="14" customWidth="1"/>
    <col min="2" max="3" width="14.28125" style="44" customWidth="1"/>
    <col min="4"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spans="1:8" ht="15" customHeight="1">
      <c r="A7" s="189" t="str">
        <f>"Table 8  "&amp;Contents!C26</f>
        <v>Table 8  Migrants, Taxable income by Whether a temporary resident prior to permanent resident, By Location, Applicant status and Visa stream</v>
      </c>
      <c r="B7" s="189"/>
      <c r="C7" s="189"/>
      <c r="D7" s="189"/>
      <c r="E7" s="189"/>
      <c r="F7" s="189"/>
      <c r="G7" s="189"/>
      <c r="H7" s="189"/>
    </row>
    <row r="8" spans="1:10" ht="22.5" customHeight="1">
      <c r="A8" s="34"/>
      <c r="B8" s="185" t="s">
        <v>186</v>
      </c>
      <c r="C8" s="185"/>
      <c r="D8" s="185"/>
      <c r="E8" s="185" t="s">
        <v>185</v>
      </c>
      <c r="F8" s="185"/>
      <c r="G8" s="185"/>
      <c r="H8" s="185" t="s">
        <v>4</v>
      </c>
      <c r="I8" s="185"/>
      <c r="J8" s="185"/>
    </row>
    <row r="9" spans="1:10" s="15" customFormat="1" ht="30" customHeight="1">
      <c r="A9" s="55"/>
      <c r="B9" s="67" t="s">
        <v>0</v>
      </c>
      <c r="C9" s="67" t="s">
        <v>103</v>
      </c>
      <c r="D9" s="67" t="s">
        <v>104</v>
      </c>
      <c r="E9" s="67" t="s">
        <v>0</v>
      </c>
      <c r="F9" s="67" t="s">
        <v>103</v>
      </c>
      <c r="G9" s="67" t="s">
        <v>104</v>
      </c>
      <c r="H9" s="67" t="s">
        <v>0</v>
      </c>
      <c r="I9" s="67" t="s">
        <v>103</v>
      </c>
      <c r="J9" s="67" t="s">
        <v>104</v>
      </c>
    </row>
    <row r="10" spans="1:10" s="72" customFormat="1" ht="15" customHeight="1">
      <c r="A10" s="71"/>
      <c r="B10" s="69" t="s">
        <v>57</v>
      </c>
      <c r="C10" s="69" t="s">
        <v>58</v>
      </c>
      <c r="D10" s="69" t="s">
        <v>59</v>
      </c>
      <c r="E10" s="69" t="s">
        <v>57</v>
      </c>
      <c r="F10" s="69" t="s">
        <v>58</v>
      </c>
      <c r="G10" s="69" t="s">
        <v>59</v>
      </c>
      <c r="H10" s="69" t="s">
        <v>57</v>
      </c>
      <c r="I10" s="69" t="s">
        <v>58</v>
      </c>
      <c r="J10" s="69" t="s">
        <v>59</v>
      </c>
    </row>
    <row r="11" ht="15" customHeight="1">
      <c r="A11" s="112" t="s">
        <v>41</v>
      </c>
    </row>
    <row r="12" spans="1:10" ht="15" customHeight="1">
      <c r="A12" s="49" t="s">
        <v>5</v>
      </c>
      <c r="B12" s="106"/>
      <c r="C12" s="106"/>
      <c r="D12" s="102"/>
      <c r="E12" s="103"/>
      <c r="F12" s="103"/>
      <c r="G12" s="103"/>
      <c r="H12" s="103"/>
      <c r="I12" s="103"/>
      <c r="J12" s="103"/>
    </row>
    <row r="13" spans="1:10" ht="15" customHeight="1">
      <c r="A13" s="18" t="s">
        <v>1</v>
      </c>
      <c r="B13" s="131">
        <v>344953</v>
      </c>
      <c r="C13" s="131">
        <v>25330322</v>
      </c>
      <c r="D13" s="131">
        <v>57447</v>
      </c>
      <c r="E13" s="131">
        <v>12336</v>
      </c>
      <c r="F13" s="131">
        <v>1351656</v>
      </c>
      <c r="G13" s="131">
        <v>85678</v>
      </c>
      <c r="H13" s="131">
        <v>357289</v>
      </c>
      <c r="I13" s="131">
        <v>26687157</v>
      </c>
      <c r="J13" s="131">
        <v>58233</v>
      </c>
    </row>
    <row r="14" spans="1:10" ht="15" customHeight="1">
      <c r="A14" s="18" t="s">
        <v>2</v>
      </c>
      <c r="B14" s="131">
        <v>162480</v>
      </c>
      <c r="C14" s="131">
        <v>7936711</v>
      </c>
      <c r="D14" s="131">
        <v>38357</v>
      </c>
      <c r="E14" s="131">
        <v>7160</v>
      </c>
      <c r="F14" s="131">
        <v>416676</v>
      </c>
      <c r="G14" s="131">
        <v>41598</v>
      </c>
      <c r="H14" s="131">
        <v>169637</v>
      </c>
      <c r="I14" s="131">
        <v>8352806</v>
      </c>
      <c r="J14" s="131">
        <v>38465</v>
      </c>
    </row>
    <row r="15" spans="1:11" s="19" customFormat="1" ht="15" customHeight="1">
      <c r="A15" s="18" t="s">
        <v>3</v>
      </c>
      <c r="B15" s="131">
        <v>10817</v>
      </c>
      <c r="C15" s="131">
        <v>433491</v>
      </c>
      <c r="D15" s="131">
        <v>35244</v>
      </c>
      <c r="E15" s="131">
        <v>11636</v>
      </c>
      <c r="F15" s="131">
        <v>436263</v>
      </c>
      <c r="G15" s="131">
        <v>34812</v>
      </c>
      <c r="H15" s="131">
        <v>22453</v>
      </c>
      <c r="I15" s="131">
        <v>869444</v>
      </c>
      <c r="J15" s="131">
        <v>35011</v>
      </c>
      <c r="K15" s="14"/>
    </row>
    <row r="16" spans="1:10" ht="15" customHeight="1">
      <c r="A16" s="18" t="s">
        <v>165</v>
      </c>
      <c r="B16" s="131">
        <v>142</v>
      </c>
      <c r="C16" s="131">
        <v>7418</v>
      </c>
      <c r="D16" s="131">
        <v>46354</v>
      </c>
      <c r="E16" s="131">
        <v>188</v>
      </c>
      <c r="F16" s="131">
        <v>9166</v>
      </c>
      <c r="G16" s="131">
        <v>44731</v>
      </c>
      <c r="H16" s="131">
        <v>329</v>
      </c>
      <c r="I16" s="131">
        <v>16582</v>
      </c>
      <c r="J16" s="131">
        <v>44990</v>
      </c>
    </row>
    <row r="17" spans="1:10" ht="15" customHeight="1">
      <c r="A17" s="18" t="s">
        <v>144</v>
      </c>
      <c r="B17" s="131">
        <v>56177</v>
      </c>
      <c r="C17" s="131">
        <v>1227226</v>
      </c>
      <c r="D17" s="131">
        <v>19752</v>
      </c>
      <c r="E17" s="131">
        <v>13</v>
      </c>
      <c r="F17" s="131">
        <v>279</v>
      </c>
      <c r="G17" s="131">
        <v>17749</v>
      </c>
      <c r="H17" s="131">
        <v>56193</v>
      </c>
      <c r="I17" s="131">
        <v>1227596</v>
      </c>
      <c r="J17" s="131">
        <v>19752</v>
      </c>
    </row>
    <row r="18" spans="1:10" s="19" customFormat="1" ht="15" customHeight="1">
      <c r="A18" s="51" t="s">
        <v>40</v>
      </c>
      <c r="B18" s="133">
        <v>574567</v>
      </c>
      <c r="C18" s="133">
        <v>34947167</v>
      </c>
      <c r="D18" s="133">
        <v>47421</v>
      </c>
      <c r="E18" s="133">
        <v>31331</v>
      </c>
      <c r="F18" s="133">
        <v>2214554</v>
      </c>
      <c r="G18" s="133">
        <v>49083</v>
      </c>
      <c r="H18" s="133">
        <v>605899</v>
      </c>
      <c r="I18" s="133">
        <v>37166344</v>
      </c>
      <c r="J18" s="133">
        <v>47497</v>
      </c>
    </row>
    <row r="19" spans="1:10" ht="15" customHeight="1">
      <c r="A19" s="49" t="s">
        <v>53</v>
      </c>
      <c r="B19" s="106"/>
      <c r="C19" s="106"/>
      <c r="D19" s="102"/>
      <c r="E19" s="103"/>
      <c r="F19" s="103"/>
      <c r="G19" s="103"/>
      <c r="H19" s="103"/>
      <c r="I19" s="103"/>
      <c r="J19" s="103"/>
    </row>
    <row r="20" spans="1:10" ht="15" customHeight="1">
      <c r="A20" s="18" t="s">
        <v>1</v>
      </c>
      <c r="B20" s="131">
        <v>142403</v>
      </c>
      <c r="C20" s="131">
        <v>6240703</v>
      </c>
      <c r="D20" s="131">
        <v>36301</v>
      </c>
      <c r="E20" s="131">
        <v>8076</v>
      </c>
      <c r="F20" s="131">
        <v>402841</v>
      </c>
      <c r="G20" s="131">
        <v>38905</v>
      </c>
      <c r="H20" s="131">
        <v>150483</v>
      </c>
      <c r="I20" s="131">
        <v>6641794</v>
      </c>
      <c r="J20" s="131">
        <v>36433</v>
      </c>
    </row>
    <row r="21" spans="1:10" ht="15" customHeight="1">
      <c r="A21" s="18" t="s">
        <v>2</v>
      </c>
      <c r="B21" s="131">
        <v>3443</v>
      </c>
      <c r="C21" s="131">
        <v>117858</v>
      </c>
      <c r="D21" s="131">
        <v>27328</v>
      </c>
      <c r="E21" s="131">
        <v>632</v>
      </c>
      <c r="F21" s="131">
        <v>25001</v>
      </c>
      <c r="G21" s="131">
        <v>29716</v>
      </c>
      <c r="H21" s="131">
        <v>4076</v>
      </c>
      <c r="I21" s="131">
        <v>143155</v>
      </c>
      <c r="J21" s="131">
        <v>27820</v>
      </c>
    </row>
    <row r="22" spans="1:10" ht="15" customHeight="1">
      <c r="A22" s="18" t="s">
        <v>3</v>
      </c>
      <c r="B22" s="131">
        <v>2354</v>
      </c>
      <c r="C22" s="131">
        <v>82467</v>
      </c>
      <c r="D22" s="131">
        <v>29675</v>
      </c>
      <c r="E22" s="131">
        <v>2058</v>
      </c>
      <c r="F22" s="131">
        <v>72384</v>
      </c>
      <c r="G22" s="131">
        <v>29043</v>
      </c>
      <c r="H22" s="131">
        <v>4410</v>
      </c>
      <c r="I22" s="131">
        <v>154609</v>
      </c>
      <c r="J22" s="131">
        <v>29479</v>
      </c>
    </row>
    <row r="23" spans="1:10" ht="15" customHeight="1">
      <c r="A23" s="18" t="s">
        <v>165</v>
      </c>
      <c r="B23" s="131">
        <v>50</v>
      </c>
      <c r="C23" s="131">
        <v>1996</v>
      </c>
      <c r="D23" s="131">
        <v>34138</v>
      </c>
      <c r="E23" s="131">
        <v>81</v>
      </c>
      <c r="F23" s="131">
        <v>4084</v>
      </c>
      <c r="G23" s="131">
        <v>45320</v>
      </c>
      <c r="H23" s="131">
        <v>126</v>
      </c>
      <c r="I23" s="131">
        <v>5732</v>
      </c>
      <c r="J23" s="131">
        <v>40128</v>
      </c>
    </row>
    <row r="24" spans="1:10" ht="15" customHeight="1">
      <c r="A24" s="18" t="s">
        <v>144</v>
      </c>
      <c r="B24" s="131">
        <v>12052</v>
      </c>
      <c r="C24" s="131">
        <v>351826</v>
      </c>
      <c r="D24" s="131">
        <v>26143</v>
      </c>
      <c r="E24" s="173"/>
      <c r="F24" s="173"/>
      <c r="G24" s="173"/>
      <c r="H24" s="131">
        <v>12052</v>
      </c>
      <c r="I24" s="131">
        <v>351863</v>
      </c>
      <c r="J24" s="131">
        <v>26149</v>
      </c>
    </row>
    <row r="25" spans="1:10" s="19" customFormat="1" ht="15" customHeight="1">
      <c r="A25" s="51" t="s">
        <v>40</v>
      </c>
      <c r="B25" s="133">
        <v>160301</v>
      </c>
      <c r="C25" s="133">
        <v>6793848</v>
      </c>
      <c r="D25" s="133">
        <v>35122</v>
      </c>
      <c r="E25" s="133">
        <v>10853</v>
      </c>
      <c r="F25" s="133">
        <v>505022</v>
      </c>
      <c r="G25" s="133">
        <v>36624</v>
      </c>
      <c r="H25" s="133">
        <v>171153</v>
      </c>
      <c r="I25" s="133">
        <v>7299485</v>
      </c>
      <c r="J25" s="133">
        <v>35198</v>
      </c>
    </row>
    <row r="26" spans="1:10" ht="15" customHeight="1">
      <c r="A26" s="49" t="s">
        <v>4</v>
      </c>
      <c r="B26" s="103"/>
      <c r="C26" s="103"/>
      <c r="D26" s="103"/>
      <c r="E26" s="103"/>
      <c r="F26" s="103"/>
      <c r="G26" s="103"/>
      <c r="H26" s="103"/>
      <c r="I26" s="103"/>
      <c r="J26" s="103"/>
    </row>
    <row r="27" spans="1:10" ht="15" customHeight="1">
      <c r="A27" s="18" t="s">
        <v>1</v>
      </c>
      <c r="B27" s="131">
        <v>487360</v>
      </c>
      <c r="C27" s="131">
        <v>31564146</v>
      </c>
      <c r="D27" s="131">
        <v>51353</v>
      </c>
      <c r="E27" s="131">
        <v>20416</v>
      </c>
      <c r="F27" s="131">
        <v>1754785</v>
      </c>
      <c r="G27" s="131">
        <v>66914</v>
      </c>
      <c r="H27" s="131">
        <v>507774</v>
      </c>
      <c r="I27" s="131">
        <v>33321129</v>
      </c>
      <c r="J27" s="131">
        <v>51746</v>
      </c>
    </row>
    <row r="28" spans="1:10" ht="15" customHeight="1">
      <c r="A28" s="18" t="s">
        <v>2</v>
      </c>
      <c r="B28" s="131">
        <v>165919</v>
      </c>
      <c r="C28" s="131">
        <v>8054336</v>
      </c>
      <c r="D28" s="131">
        <v>38117</v>
      </c>
      <c r="E28" s="131">
        <v>7790</v>
      </c>
      <c r="F28" s="131">
        <v>441507</v>
      </c>
      <c r="G28" s="131">
        <v>40502</v>
      </c>
      <c r="H28" s="131">
        <v>173708</v>
      </c>
      <c r="I28" s="131">
        <v>8495394</v>
      </c>
      <c r="J28" s="131">
        <v>38207</v>
      </c>
    </row>
    <row r="29" spans="1:10" ht="15" customHeight="1">
      <c r="A29" s="18" t="s">
        <v>3</v>
      </c>
      <c r="B29" s="131">
        <v>13168</v>
      </c>
      <c r="C29" s="131">
        <v>515762</v>
      </c>
      <c r="D29" s="131">
        <v>34405</v>
      </c>
      <c r="E29" s="131">
        <v>13696</v>
      </c>
      <c r="F29" s="131">
        <v>508922</v>
      </c>
      <c r="G29" s="131">
        <v>34087</v>
      </c>
      <c r="H29" s="131">
        <v>26859</v>
      </c>
      <c r="I29" s="131">
        <v>1024212</v>
      </c>
      <c r="J29" s="131">
        <v>34254</v>
      </c>
    </row>
    <row r="30" spans="1:10" ht="15" customHeight="1">
      <c r="A30" s="18" t="s">
        <v>165</v>
      </c>
      <c r="B30" s="131">
        <v>189</v>
      </c>
      <c r="C30" s="131">
        <v>9121</v>
      </c>
      <c r="D30" s="131">
        <v>41237</v>
      </c>
      <c r="E30" s="131">
        <v>266</v>
      </c>
      <c r="F30" s="131">
        <v>13247</v>
      </c>
      <c r="G30" s="131">
        <v>44877</v>
      </c>
      <c r="H30" s="131">
        <v>461</v>
      </c>
      <c r="I30" s="131">
        <v>22698</v>
      </c>
      <c r="J30" s="131">
        <v>43718</v>
      </c>
    </row>
    <row r="31" spans="1:10" ht="15" customHeight="1">
      <c r="A31" s="18" t="s">
        <v>144</v>
      </c>
      <c r="B31" s="131">
        <v>68233</v>
      </c>
      <c r="C31" s="131">
        <v>1578811</v>
      </c>
      <c r="D31" s="131">
        <v>20451</v>
      </c>
      <c r="E31" s="131">
        <v>14</v>
      </c>
      <c r="F31" s="131">
        <v>355</v>
      </c>
      <c r="G31" s="131">
        <v>19896</v>
      </c>
      <c r="H31" s="131">
        <v>68247</v>
      </c>
      <c r="I31" s="131">
        <v>1579223</v>
      </c>
      <c r="J31" s="131">
        <v>20450</v>
      </c>
    </row>
    <row r="32" spans="1:10" s="19" customFormat="1" ht="15" customHeight="1">
      <c r="A32" s="51" t="s">
        <v>40</v>
      </c>
      <c r="B32" s="133">
        <v>734867</v>
      </c>
      <c r="C32" s="133">
        <v>41732659</v>
      </c>
      <c r="D32" s="133">
        <v>43996</v>
      </c>
      <c r="E32" s="133">
        <v>42183</v>
      </c>
      <c r="F32" s="133">
        <v>2719669</v>
      </c>
      <c r="G32" s="133">
        <v>45197</v>
      </c>
      <c r="H32" s="133">
        <v>777053</v>
      </c>
      <c r="I32" s="133">
        <v>44451825</v>
      </c>
      <c r="J32" s="133">
        <v>44055</v>
      </c>
    </row>
    <row r="33" spans="1:10" ht="15" customHeight="1">
      <c r="A33" s="114" t="s">
        <v>42</v>
      </c>
      <c r="B33" s="106"/>
      <c r="C33" s="106"/>
      <c r="D33" s="102"/>
      <c r="E33" s="103"/>
      <c r="F33" s="103"/>
      <c r="G33" s="103"/>
      <c r="H33" s="103"/>
      <c r="I33" s="103"/>
      <c r="J33" s="103"/>
    </row>
    <row r="34" spans="1:10" ht="15" customHeight="1">
      <c r="A34" s="49" t="s">
        <v>5</v>
      </c>
      <c r="B34" s="106"/>
      <c r="C34" s="106"/>
      <c r="D34" s="102"/>
      <c r="E34" s="103"/>
      <c r="F34" s="103"/>
      <c r="G34" s="103"/>
      <c r="H34" s="103"/>
      <c r="I34" s="103"/>
      <c r="J34" s="103"/>
    </row>
    <row r="35" spans="1:11" s="15" customFormat="1" ht="15" customHeight="1">
      <c r="A35" s="18" t="s">
        <v>1</v>
      </c>
      <c r="B35" s="131">
        <v>185057</v>
      </c>
      <c r="C35" s="131">
        <v>15255333</v>
      </c>
      <c r="D35" s="131">
        <v>65932</v>
      </c>
      <c r="E35" s="131">
        <v>120491</v>
      </c>
      <c r="F35" s="131">
        <v>8826442</v>
      </c>
      <c r="G35" s="131">
        <v>64800</v>
      </c>
      <c r="H35" s="131">
        <v>305551</v>
      </c>
      <c r="I35" s="131">
        <v>24082653</v>
      </c>
      <c r="J35" s="131">
        <v>65470</v>
      </c>
      <c r="K35" s="14"/>
    </row>
    <row r="36" spans="1:10" ht="15" customHeight="1">
      <c r="A36" s="18" t="s">
        <v>2</v>
      </c>
      <c r="B36" s="131">
        <v>122197</v>
      </c>
      <c r="C36" s="131">
        <v>6199799</v>
      </c>
      <c r="D36" s="131">
        <v>37519</v>
      </c>
      <c r="E36" s="131">
        <v>131809</v>
      </c>
      <c r="F36" s="131">
        <v>5352950</v>
      </c>
      <c r="G36" s="131">
        <v>34462</v>
      </c>
      <c r="H36" s="131">
        <v>254007</v>
      </c>
      <c r="I36" s="131">
        <v>11552736</v>
      </c>
      <c r="J36" s="131">
        <v>35893</v>
      </c>
    </row>
    <row r="37" spans="1:10" ht="15" customHeight="1">
      <c r="A37" s="18" t="s">
        <v>3</v>
      </c>
      <c r="B37" s="131">
        <v>142</v>
      </c>
      <c r="C37" s="131">
        <v>6761</v>
      </c>
      <c r="D37" s="131">
        <v>34342</v>
      </c>
      <c r="E37" s="131">
        <v>21091</v>
      </c>
      <c r="F37" s="131">
        <v>781400</v>
      </c>
      <c r="G37" s="131">
        <v>34230</v>
      </c>
      <c r="H37" s="131">
        <v>21232</v>
      </c>
      <c r="I37" s="131">
        <v>787909</v>
      </c>
      <c r="J37" s="131">
        <v>34230</v>
      </c>
    </row>
    <row r="38" spans="1:10" ht="15" customHeight="1">
      <c r="A38" s="18" t="s">
        <v>165</v>
      </c>
      <c r="B38" s="131">
        <v>103</v>
      </c>
      <c r="C38" s="131">
        <v>6700</v>
      </c>
      <c r="D38" s="131">
        <v>50684</v>
      </c>
      <c r="E38" s="131">
        <v>120</v>
      </c>
      <c r="F38" s="131">
        <v>6752</v>
      </c>
      <c r="G38" s="131">
        <v>49890</v>
      </c>
      <c r="H38" s="131">
        <v>219</v>
      </c>
      <c r="I38" s="131">
        <v>13234</v>
      </c>
      <c r="J38" s="131">
        <v>50116</v>
      </c>
    </row>
    <row r="39" spans="1:10" ht="15" customHeight="1">
      <c r="A39" s="18" t="s">
        <v>144</v>
      </c>
      <c r="B39" s="131">
        <v>485</v>
      </c>
      <c r="C39" s="131">
        <v>11611</v>
      </c>
      <c r="D39" s="131">
        <v>20476</v>
      </c>
      <c r="E39" s="131">
        <v>613</v>
      </c>
      <c r="F39" s="131">
        <v>14475</v>
      </c>
      <c r="G39" s="131">
        <v>19210</v>
      </c>
      <c r="H39" s="131">
        <v>1096</v>
      </c>
      <c r="I39" s="131">
        <v>26096</v>
      </c>
      <c r="J39" s="131">
        <v>20021</v>
      </c>
    </row>
    <row r="40" spans="1:10" s="19" customFormat="1" ht="15">
      <c r="A40" s="51" t="s">
        <v>40</v>
      </c>
      <c r="B40" s="133">
        <v>307978</v>
      </c>
      <c r="C40" s="133">
        <v>21476133</v>
      </c>
      <c r="D40" s="133">
        <v>52996</v>
      </c>
      <c r="E40" s="133">
        <v>274124</v>
      </c>
      <c r="F40" s="133">
        <v>14980720</v>
      </c>
      <c r="G40" s="133">
        <v>43772</v>
      </c>
      <c r="H40" s="133">
        <v>582098</v>
      </c>
      <c r="I40" s="133">
        <v>36461381</v>
      </c>
      <c r="J40" s="133">
        <v>48202</v>
      </c>
    </row>
    <row r="41" spans="1:10" ht="15">
      <c r="A41" s="49" t="s">
        <v>53</v>
      </c>
      <c r="B41" s="130"/>
      <c r="C41" s="130"/>
      <c r="D41" s="130"/>
      <c r="E41" s="130"/>
      <c r="F41" s="103"/>
      <c r="G41" s="103"/>
      <c r="H41" s="103"/>
      <c r="I41" s="103"/>
      <c r="J41" s="103"/>
    </row>
    <row r="42" spans="1:10" ht="15" customHeight="1">
      <c r="A42" s="18" t="s">
        <v>1</v>
      </c>
      <c r="B42" s="131">
        <v>109743</v>
      </c>
      <c r="C42" s="131">
        <v>5401047</v>
      </c>
      <c r="D42" s="131">
        <v>37981</v>
      </c>
      <c r="E42" s="131">
        <v>123223</v>
      </c>
      <c r="F42" s="131">
        <v>5328776</v>
      </c>
      <c r="G42" s="131">
        <v>35530</v>
      </c>
      <c r="H42" s="131">
        <v>232972</v>
      </c>
      <c r="I42" s="131">
        <v>10730349</v>
      </c>
      <c r="J42" s="131">
        <v>36713</v>
      </c>
    </row>
    <row r="43" spans="1:10" ht="15" customHeight="1">
      <c r="A43" s="18" t="s">
        <v>2</v>
      </c>
      <c r="B43" s="131">
        <v>11315</v>
      </c>
      <c r="C43" s="131">
        <v>397469</v>
      </c>
      <c r="D43" s="131">
        <v>23622</v>
      </c>
      <c r="E43" s="131">
        <v>23840</v>
      </c>
      <c r="F43" s="131">
        <v>825763</v>
      </c>
      <c r="G43" s="131">
        <v>30487</v>
      </c>
      <c r="H43" s="131">
        <v>35154</v>
      </c>
      <c r="I43" s="131">
        <v>1213431</v>
      </c>
      <c r="J43" s="131">
        <v>28325</v>
      </c>
    </row>
    <row r="44" spans="1:10" ht="15">
      <c r="A44" s="18" t="s">
        <v>3</v>
      </c>
      <c r="B44" s="131">
        <v>75</v>
      </c>
      <c r="C44" s="131">
        <v>3227</v>
      </c>
      <c r="D44" s="131">
        <v>36952</v>
      </c>
      <c r="E44" s="131">
        <v>31024</v>
      </c>
      <c r="F44" s="131">
        <v>1065762</v>
      </c>
      <c r="G44" s="131">
        <v>30189</v>
      </c>
      <c r="H44" s="131">
        <v>31091</v>
      </c>
      <c r="I44" s="131">
        <v>1068545</v>
      </c>
      <c r="J44" s="131">
        <v>30196</v>
      </c>
    </row>
    <row r="45" spans="1:10" ht="15">
      <c r="A45" s="18" t="s">
        <v>165</v>
      </c>
      <c r="B45" s="131">
        <v>99</v>
      </c>
      <c r="C45" s="131">
        <v>7228</v>
      </c>
      <c r="D45" s="131">
        <v>46935</v>
      </c>
      <c r="E45" s="131">
        <v>186</v>
      </c>
      <c r="F45" s="131">
        <v>9225</v>
      </c>
      <c r="G45" s="131">
        <v>43322</v>
      </c>
      <c r="H45" s="131">
        <v>287</v>
      </c>
      <c r="I45" s="131">
        <v>16483</v>
      </c>
      <c r="J45" s="131">
        <v>43790</v>
      </c>
    </row>
    <row r="46" spans="1:10" ht="15">
      <c r="A46" s="18" t="s">
        <v>144</v>
      </c>
      <c r="B46" s="131">
        <v>51</v>
      </c>
      <c r="C46" s="131">
        <v>1320</v>
      </c>
      <c r="D46" s="131">
        <v>24258</v>
      </c>
      <c r="E46" s="131">
        <v>37</v>
      </c>
      <c r="F46" s="131">
        <v>960</v>
      </c>
      <c r="G46" s="131">
        <v>23161</v>
      </c>
      <c r="H46" s="131">
        <v>84</v>
      </c>
      <c r="I46" s="131">
        <v>2110</v>
      </c>
      <c r="J46" s="131">
        <v>23430</v>
      </c>
    </row>
    <row r="47" spans="1:10" s="19" customFormat="1" ht="15">
      <c r="A47" s="51" t="s">
        <v>40</v>
      </c>
      <c r="B47" s="133">
        <v>121284</v>
      </c>
      <c r="C47" s="133">
        <v>5783419</v>
      </c>
      <c r="D47" s="133">
        <v>36542</v>
      </c>
      <c r="E47" s="133">
        <v>178312</v>
      </c>
      <c r="F47" s="133">
        <v>7230967</v>
      </c>
      <c r="G47" s="133">
        <v>33516</v>
      </c>
      <c r="H47" s="133">
        <v>299597</v>
      </c>
      <c r="I47" s="133">
        <v>13034869</v>
      </c>
      <c r="J47" s="133">
        <v>34700</v>
      </c>
    </row>
    <row r="48" spans="1:10" ht="15">
      <c r="A48" s="49" t="s">
        <v>4</v>
      </c>
      <c r="B48" s="105"/>
      <c r="C48" s="105"/>
      <c r="D48" s="103"/>
      <c r="E48" s="103"/>
      <c r="F48" s="103"/>
      <c r="G48" s="103"/>
      <c r="H48" s="103"/>
      <c r="I48" s="103"/>
      <c r="J48" s="103"/>
    </row>
    <row r="49" spans="1:10" ht="15">
      <c r="A49" s="18" t="s">
        <v>1</v>
      </c>
      <c r="B49" s="131">
        <v>294802</v>
      </c>
      <c r="C49" s="131">
        <v>20651578</v>
      </c>
      <c r="D49" s="131">
        <v>54019</v>
      </c>
      <c r="E49" s="131">
        <v>243714</v>
      </c>
      <c r="F49" s="131">
        <v>14156254</v>
      </c>
      <c r="G49" s="131">
        <v>47940</v>
      </c>
      <c r="H49" s="131">
        <v>538521</v>
      </c>
      <c r="I49" s="131">
        <v>34809672</v>
      </c>
      <c r="J49" s="131">
        <v>51232</v>
      </c>
    </row>
    <row r="50" spans="1:10" ht="15">
      <c r="A50" s="18" t="s">
        <v>2</v>
      </c>
      <c r="B50" s="131">
        <v>133508</v>
      </c>
      <c r="C50" s="131">
        <v>6583113</v>
      </c>
      <c r="D50" s="131">
        <v>36357</v>
      </c>
      <c r="E50" s="131">
        <v>155656</v>
      </c>
      <c r="F50" s="131">
        <v>6179216</v>
      </c>
      <c r="G50" s="131">
        <v>33799</v>
      </c>
      <c r="H50" s="131">
        <v>289160</v>
      </c>
      <c r="I50" s="131">
        <v>12755713</v>
      </c>
      <c r="J50" s="131">
        <v>34887</v>
      </c>
    </row>
    <row r="51" spans="1:10" ht="15">
      <c r="A51" s="18" t="s">
        <v>3</v>
      </c>
      <c r="B51" s="131">
        <v>214</v>
      </c>
      <c r="C51" s="131">
        <v>9828</v>
      </c>
      <c r="D51" s="131">
        <v>35143</v>
      </c>
      <c r="E51" s="131">
        <v>52114</v>
      </c>
      <c r="F51" s="131">
        <v>1846444</v>
      </c>
      <c r="G51" s="131">
        <v>31684</v>
      </c>
      <c r="H51" s="131">
        <v>52324</v>
      </c>
      <c r="I51" s="131">
        <v>1855944</v>
      </c>
      <c r="J51" s="131">
        <v>31690</v>
      </c>
    </row>
    <row r="52" spans="1:10" ht="15">
      <c r="A52" s="18" t="s">
        <v>165</v>
      </c>
      <c r="B52" s="131">
        <v>203</v>
      </c>
      <c r="C52" s="131">
        <v>13953</v>
      </c>
      <c r="D52" s="131">
        <v>49239</v>
      </c>
      <c r="E52" s="131">
        <v>306</v>
      </c>
      <c r="F52" s="131">
        <v>15955</v>
      </c>
      <c r="G52" s="131">
        <v>44422</v>
      </c>
      <c r="H52" s="131">
        <v>510</v>
      </c>
      <c r="I52" s="131">
        <v>30070</v>
      </c>
      <c r="J52" s="131">
        <v>46463</v>
      </c>
    </row>
    <row r="53" spans="1:10" ht="15">
      <c r="A53" s="18" t="s">
        <v>144</v>
      </c>
      <c r="B53" s="131">
        <v>537</v>
      </c>
      <c r="C53" s="131">
        <v>12928</v>
      </c>
      <c r="D53" s="131">
        <v>20556</v>
      </c>
      <c r="E53" s="131">
        <v>646</v>
      </c>
      <c r="F53" s="131">
        <v>15250</v>
      </c>
      <c r="G53" s="131">
        <v>19465</v>
      </c>
      <c r="H53" s="131">
        <v>1182</v>
      </c>
      <c r="I53" s="131">
        <v>28159</v>
      </c>
      <c r="J53" s="131">
        <v>20125</v>
      </c>
    </row>
    <row r="54" spans="1:10" s="19" customFormat="1" ht="15">
      <c r="A54" s="51" t="s">
        <v>40</v>
      </c>
      <c r="B54" s="133">
        <v>429264</v>
      </c>
      <c r="C54" s="133">
        <v>27264731</v>
      </c>
      <c r="D54" s="133">
        <v>47719</v>
      </c>
      <c r="E54" s="133">
        <v>452433</v>
      </c>
      <c r="F54" s="133">
        <v>22209674</v>
      </c>
      <c r="G54" s="133">
        <v>39406</v>
      </c>
      <c r="H54" s="133">
        <v>881698</v>
      </c>
      <c r="I54" s="133">
        <v>49484383</v>
      </c>
      <c r="J54" s="133">
        <v>42935</v>
      </c>
    </row>
    <row r="55" spans="1:10" ht="15">
      <c r="A55" s="113" t="s">
        <v>4</v>
      </c>
      <c r="B55" s="105"/>
      <c r="C55" s="105"/>
      <c r="D55" s="103"/>
      <c r="E55" s="103"/>
      <c r="F55" s="103"/>
      <c r="G55" s="103"/>
      <c r="H55" s="103"/>
      <c r="I55" s="103"/>
      <c r="J55" s="103"/>
    </row>
    <row r="56" spans="1:10" ht="15">
      <c r="A56" s="49" t="s">
        <v>5</v>
      </c>
      <c r="B56" s="105"/>
      <c r="C56" s="105"/>
      <c r="D56" s="103"/>
      <c r="E56" s="103"/>
      <c r="F56" s="103"/>
      <c r="G56" s="103"/>
      <c r="H56" s="103"/>
      <c r="I56" s="103"/>
      <c r="J56" s="103"/>
    </row>
    <row r="57" spans="1:10" ht="15">
      <c r="A57" s="18" t="s">
        <v>1</v>
      </c>
      <c r="B57" s="131">
        <v>530014</v>
      </c>
      <c r="C57" s="131">
        <v>40588782</v>
      </c>
      <c r="D57" s="131">
        <v>59910</v>
      </c>
      <c r="E57" s="131">
        <v>132828</v>
      </c>
      <c r="F57" s="131">
        <v>10179959</v>
      </c>
      <c r="G57" s="131">
        <v>66775</v>
      </c>
      <c r="H57" s="131">
        <v>662841</v>
      </c>
      <c r="I57" s="131">
        <v>50777733</v>
      </c>
      <c r="J57" s="131">
        <v>61210</v>
      </c>
    </row>
    <row r="58" spans="1:10" ht="15">
      <c r="A58" s="18" t="s">
        <v>2</v>
      </c>
      <c r="B58" s="131">
        <v>284672</v>
      </c>
      <c r="C58" s="131">
        <v>14134495</v>
      </c>
      <c r="D58" s="131">
        <v>38010</v>
      </c>
      <c r="E58" s="131">
        <v>138971</v>
      </c>
      <c r="F58" s="131">
        <v>5767990</v>
      </c>
      <c r="G58" s="131">
        <v>34725</v>
      </c>
      <c r="H58" s="131">
        <v>423643</v>
      </c>
      <c r="I58" s="131">
        <v>19902934</v>
      </c>
      <c r="J58" s="131">
        <v>36886</v>
      </c>
    </row>
    <row r="59" spans="1:10" ht="15">
      <c r="A59" s="18" t="s">
        <v>3</v>
      </c>
      <c r="B59" s="131">
        <v>10951</v>
      </c>
      <c r="C59" s="131">
        <v>439483</v>
      </c>
      <c r="D59" s="131">
        <v>35238</v>
      </c>
      <c r="E59" s="131">
        <v>32727</v>
      </c>
      <c r="F59" s="131">
        <v>1217474</v>
      </c>
      <c r="G59" s="131">
        <v>34472</v>
      </c>
      <c r="H59" s="131">
        <v>43681</v>
      </c>
      <c r="I59" s="131">
        <v>1656733</v>
      </c>
      <c r="J59" s="131">
        <v>34667</v>
      </c>
    </row>
    <row r="60" spans="1:10" ht="15">
      <c r="A60" s="18" t="s">
        <v>165</v>
      </c>
      <c r="B60" s="131">
        <v>246</v>
      </c>
      <c r="C60" s="131">
        <v>14342</v>
      </c>
      <c r="D60" s="131">
        <v>48148</v>
      </c>
      <c r="E60" s="131">
        <v>304</v>
      </c>
      <c r="F60" s="131">
        <v>15807</v>
      </c>
      <c r="G60" s="131">
        <v>45932</v>
      </c>
      <c r="H60" s="131">
        <v>547</v>
      </c>
      <c r="I60" s="131">
        <v>30011</v>
      </c>
      <c r="J60" s="131">
        <v>47093</v>
      </c>
    </row>
    <row r="61" spans="1:10" ht="15">
      <c r="A61" s="18" t="s">
        <v>144</v>
      </c>
      <c r="B61" s="131">
        <v>56666</v>
      </c>
      <c r="C61" s="131">
        <v>1239043</v>
      </c>
      <c r="D61" s="131">
        <v>19763</v>
      </c>
      <c r="E61" s="131">
        <v>626</v>
      </c>
      <c r="F61" s="131">
        <v>14837</v>
      </c>
      <c r="G61" s="131">
        <v>19171</v>
      </c>
      <c r="H61" s="131">
        <v>57284</v>
      </c>
      <c r="I61" s="131">
        <v>1254489</v>
      </c>
      <c r="J61" s="131">
        <v>19760</v>
      </c>
    </row>
    <row r="62" spans="1:10" s="19" customFormat="1" ht="15">
      <c r="A62" s="51" t="s">
        <v>40</v>
      </c>
      <c r="B62" s="133">
        <v>882550</v>
      </c>
      <c r="C62" s="133">
        <v>56428941</v>
      </c>
      <c r="D62" s="133">
        <v>49230</v>
      </c>
      <c r="E62" s="133">
        <v>305454</v>
      </c>
      <c r="F62" s="133">
        <v>17197056</v>
      </c>
      <c r="G62" s="133">
        <v>44230</v>
      </c>
      <c r="H62" s="133">
        <v>1188003</v>
      </c>
      <c r="I62" s="133">
        <v>73633119</v>
      </c>
      <c r="J62" s="133">
        <v>47841</v>
      </c>
    </row>
    <row r="63" spans="1:10" ht="15">
      <c r="A63" s="49" t="s">
        <v>53</v>
      </c>
      <c r="B63" s="105"/>
      <c r="C63" s="105"/>
      <c r="D63" s="103"/>
      <c r="E63" s="103"/>
      <c r="F63" s="103"/>
      <c r="G63" s="103"/>
      <c r="H63" s="103"/>
      <c r="I63" s="103"/>
      <c r="J63" s="103"/>
    </row>
    <row r="64" spans="1:10" ht="15">
      <c r="A64" s="18" t="s">
        <v>1</v>
      </c>
      <c r="B64" s="131">
        <v>252146</v>
      </c>
      <c r="C64" s="131">
        <v>11638131</v>
      </c>
      <c r="D64" s="131">
        <v>36972</v>
      </c>
      <c r="E64" s="131">
        <v>131307</v>
      </c>
      <c r="F64" s="131">
        <v>5732109</v>
      </c>
      <c r="G64" s="131">
        <v>35745</v>
      </c>
      <c r="H64" s="131">
        <v>383454</v>
      </c>
      <c r="I64" s="131">
        <v>17369573</v>
      </c>
      <c r="J64" s="131">
        <v>36600</v>
      </c>
    </row>
    <row r="65" spans="1:10" ht="15">
      <c r="A65" s="18" t="s">
        <v>2</v>
      </c>
      <c r="B65" s="131">
        <v>14752</v>
      </c>
      <c r="C65" s="131">
        <v>490918</v>
      </c>
      <c r="D65" s="131">
        <v>24535</v>
      </c>
      <c r="E65" s="131">
        <v>24474</v>
      </c>
      <c r="F65" s="131">
        <v>851014</v>
      </c>
      <c r="G65" s="131">
        <v>30479</v>
      </c>
      <c r="H65" s="131">
        <v>39228</v>
      </c>
      <c r="I65" s="131">
        <v>1364488</v>
      </c>
      <c r="J65" s="131">
        <v>28288</v>
      </c>
    </row>
    <row r="66" spans="1:10" ht="15">
      <c r="A66" s="18" t="s">
        <v>3</v>
      </c>
      <c r="B66" s="131">
        <v>2424</v>
      </c>
      <c r="C66" s="131">
        <v>85544</v>
      </c>
      <c r="D66" s="131">
        <v>29781</v>
      </c>
      <c r="E66" s="131">
        <v>33081</v>
      </c>
      <c r="F66" s="131">
        <v>1138218</v>
      </c>
      <c r="G66" s="131">
        <v>30115</v>
      </c>
      <c r="H66" s="131">
        <v>35503</v>
      </c>
      <c r="I66" s="131">
        <v>1223376</v>
      </c>
      <c r="J66" s="131">
        <v>30099</v>
      </c>
    </row>
    <row r="67" spans="1:10" ht="15">
      <c r="A67" s="18" t="s">
        <v>165</v>
      </c>
      <c r="B67" s="131">
        <v>153</v>
      </c>
      <c r="C67" s="131">
        <v>9294</v>
      </c>
      <c r="D67" s="131">
        <v>39074</v>
      </c>
      <c r="E67" s="131">
        <v>264</v>
      </c>
      <c r="F67" s="131">
        <v>13117</v>
      </c>
      <c r="G67" s="131">
        <v>43787</v>
      </c>
      <c r="H67" s="131">
        <v>418</v>
      </c>
      <c r="I67" s="131">
        <v>22670</v>
      </c>
      <c r="J67" s="131">
        <v>43017</v>
      </c>
    </row>
    <row r="68" spans="1:10" ht="15">
      <c r="A68" s="18" t="s">
        <v>144</v>
      </c>
      <c r="B68" s="131">
        <v>12102</v>
      </c>
      <c r="C68" s="131">
        <v>352987</v>
      </c>
      <c r="D68" s="131">
        <v>26140</v>
      </c>
      <c r="E68" s="131">
        <v>36</v>
      </c>
      <c r="F68" s="131">
        <v>957</v>
      </c>
      <c r="G68" s="131">
        <v>23798</v>
      </c>
      <c r="H68" s="131">
        <v>12142</v>
      </c>
      <c r="I68" s="131">
        <v>353972</v>
      </c>
      <c r="J68" s="131">
        <v>26135</v>
      </c>
    </row>
    <row r="69" spans="1:10" s="19" customFormat="1" ht="15">
      <c r="A69" s="51" t="s">
        <v>40</v>
      </c>
      <c r="B69" s="133">
        <v>281584</v>
      </c>
      <c r="C69" s="133">
        <v>12585045</v>
      </c>
      <c r="D69" s="133">
        <v>35707</v>
      </c>
      <c r="E69" s="133">
        <v>189165</v>
      </c>
      <c r="F69" s="133">
        <v>7736812</v>
      </c>
      <c r="G69" s="133">
        <v>33684</v>
      </c>
      <c r="H69" s="133">
        <v>470745</v>
      </c>
      <c r="I69" s="133">
        <v>20313088</v>
      </c>
      <c r="J69" s="133">
        <v>34887</v>
      </c>
    </row>
    <row r="70" spans="1:10" ht="15">
      <c r="A70" s="49" t="s">
        <v>4</v>
      </c>
      <c r="B70" s="129"/>
      <c r="C70" s="129"/>
      <c r="D70" s="129"/>
      <c r="E70" s="129"/>
      <c r="F70" s="129"/>
      <c r="G70" s="129"/>
      <c r="H70" s="129"/>
      <c r="I70" s="129"/>
      <c r="J70" s="129"/>
    </row>
    <row r="71" spans="1:10" ht="15">
      <c r="A71" s="18" t="s">
        <v>1</v>
      </c>
      <c r="B71" s="131">
        <v>782164</v>
      </c>
      <c r="C71" s="131">
        <v>52220218</v>
      </c>
      <c r="D71" s="131">
        <v>52184</v>
      </c>
      <c r="E71" s="131">
        <v>264134</v>
      </c>
      <c r="F71" s="131">
        <v>15914005</v>
      </c>
      <c r="G71" s="131">
        <v>49054</v>
      </c>
      <c r="H71" s="131">
        <v>1046292</v>
      </c>
      <c r="I71" s="131">
        <v>68135534</v>
      </c>
      <c r="J71" s="131">
        <v>51519</v>
      </c>
    </row>
    <row r="72" spans="1:10" ht="15">
      <c r="A72" s="18" t="s">
        <v>2</v>
      </c>
      <c r="B72" s="131">
        <v>299427</v>
      </c>
      <c r="C72" s="131">
        <v>14635893</v>
      </c>
      <c r="D72" s="131">
        <v>37268</v>
      </c>
      <c r="E72" s="131">
        <v>163446</v>
      </c>
      <c r="F72" s="131">
        <v>6619791</v>
      </c>
      <c r="G72" s="131">
        <v>34043</v>
      </c>
      <c r="H72" s="131">
        <v>462869</v>
      </c>
      <c r="I72" s="131">
        <v>21246660</v>
      </c>
      <c r="J72" s="131">
        <v>36140</v>
      </c>
    </row>
    <row r="73" spans="1:10" ht="15">
      <c r="A73" s="18" t="s">
        <v>3</v>
      </c>
      <c r="B73" s="131">
        <v>13378</v>
      </c>
      <c r="C73" s="131">
        <v>525056</v>
      </c>
      <c r="D73" s="131">
        <v>34416</v>
      </c>
      <c r="E73" s="131">
        <v>65803</v>
      </c>
      <c r="F73" s="131">
        <v>2356633</v>
      </c>
      <c r="G73" s="131">
        <v>32207</v>
      </c>
      <c r="H73" s="131">
        <v>79186</v>
      </c>
      <c r="I73" s="131">
        <v>2881050</v>
      </c>
      <c r="J73" s="131">
        <v>32539</v>
      </c>
    </row>
    <row r="74" spans="1:10" ht="15">
      <c r="A74" s="18" t="s">
        <v>165</v>
      </c>
      <c r="B74" s="131">
        <v>394</v>
      </c>
      <c r="C74" s="131">
        <v>23295</v>
      </c>
      <c r="D74" s="131">
        <v>46556</v>
      </c>
      <c r="E74" s="131">
        <v>573</v>
      </c>
      <c r="F74" s="131">
        <v>29238</v>
      </c>
      <c r="G74" s="131">
        <v>44721</v>
      </c>
      <c r="H74" s="131">
        <v>967</v>
      </c>
      <c r="I74" s="131">
        <v>52846</v>
      </c>
      <c r="J74" s="131">
        <v>45353</v>
      </c>
    </row>
    <row r="75" spans="1:10" ht="15">
      <c r="A75" s="18" t="s">
        <v>144</v>
      </c>
      <c r="B75" s="131">
        <v>68768</v>
      </c>
      <c r="C75" s="131">
        <v>1592465</v>
      </c>
      <c r="D75" s="131">
        <v>20451</v>
      </c>
      <c r="E75" s="131">
        <v>658</v>
      </c>
      <c r="F75" s="131">
        <v>15622</v>
      </c>
      <c r="G75" s="131">
        <v>19467</v>
      </c>
      <c r="H75" s="131">
        <v>69426</v>
      </c>
      <c r="I75" s="131">
        <v>1607580</v>
      </c>
      <c r="J75" s="131">
        <v>20447</v>
      </c>
    </row>
    <row r="76" spans="1:10" s="15" customFormat="1" ht="15">
      <c r="A76" s="20" t="s">
        <v>40</v>
      </c>
      <c r="B76" s="134">
        <v>1164132</v>
      </c>
      <c r="C76" s="134">
        <v>68985953</v>
      </c>
      <c r="D76" s="134">
        <v>45270</v>
      </c>
      <c r="E76" s="134">
        <v>494619</v>
      </c>
      <c r="F76" s="134">
        <v>24932845</v>
      </c>
      <c r="G76" s="134">
        <v>39845</v>
      </c>
      <c r="H76" s="134">
        <v>1658746</v>
      </c>
      <c r="I76" s="134">
        <v>93928282</v>
      </c>
      <c r="J76" s="134">
        <v>43456</v>
      </c>
    </row>
    <row r="77" ht="15">
      <c r="A77" s="12"/>
    </row>
    <row r="78" ht="15">
      <c r="A78" s="5" t="s">
        <v>208</v>
      </c>
    </row>
    <row r="79" ht="15">
      <c r="A79" s="5" t="s">
        <v>238</v>
      </c>
    </row>
    <row r="80" ht="15">
      <c r="A80" s="12" t="s">
        <v>125</v>
      </c>
    </row>
    <row r="81" ht="15">
      <c r="A81" s="12"/>
    </row>
    <row r="82" ht="15">
      <c r="A82" s="111" t="s">
        <v>207</v>
      </c>
    </row>
    <row r="87" spans="1:3" ht="15">
      <c r="A87" s="18"/>
      <c r="B87" s="115"/>
      <c r="C87" s="115"/>
    </row>
    <row r="88" spans="1:3" ht="15">
      <c r="A88" s="18"/>
      <c r="B88" s="115"/>
      <c r="C88" s="115"/>
    </row>
    <row r="89" spans="1:3" ht="15">
      <c r="A89" s="18"/>
      <c r="B89" s="115"/>
      <c r="C89" s="115"/>
    </row>
    <row r="90" spans="1:3" ht="15">
      <c r="A90" s="18"/>
      <c r="B90" s="115"/>
      <c r="C90" s="115"/>
    </row>
    <row r="91" spans="1:3" ht="15">
      <c r="A91" s="18"/>
      <c r="B91" s="115"/>
      <c r="C91" s="115"/>
    </row>
    <row r="92" spans="2:3" ht="15">
      <c r="B92" s="115"/>
      <c r="C92" s="115"/>
    </row>
  </sheetData>
  <sheetProtection sheet="1"/>
  <mergeCells count="7">
    <mergeCell ref="A1:J1"/>
    <mergeCell ref="A2:J2"/>
    <mergeCell ref="A3:J3"/>
    <mergeCell ref="B8:D8"/>
    <mergeCell ref="E8:G8"/>
    <mergeCell ref="H8:J8"/>
    <mergeCell ref="A7:H7"/>
  </mergeCells>
  <hyperlinks>
    <hyperlink ref="A82" r:id="rId1" display="© Commonwealth of Australia 2006"/>
  </hyperlinks>
  <printOptions/>
  <pageMargins left="0.7" right="0.7" top="0.75" bottom="0.75" header="0.3" footer="0.3"/>
  <pageSetup fitToHeight="1" fitToWidth="1" horizontalDpi="600" verticalDpi="600" orientation="portrait" paperSize="9" scale="51" r:id="rId5"/>
  <drawing r:id="rId4"/>
  <legacyDrawing r:id="rId3"/>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P7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4" width="14.28125" style="44" customWidth="1"/>
    <col min="5"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9  "&amp;Contents!C27</f>
        <v>Table 9  Migrants, Taxable income or loss decile characteristics of 2015-16 individual tax return lodgers who were aged 15 years and over on 1 July 2015, By Sex and Visa stream</v>
      </c>
    </row>
    <row r="8" spans="1:10" ht="22.5" customHeight="1">
      <c r="A8" s="34"/>
      <c r="B8" s="194" t="s">
        <v>43</v>
      </c>
      <c r="C8" s="194"/>
      <c r="D8" s="194"/>
      <c r="E8" s="194" t="s">
        <v>44</v>
      </c>
      <c r="F8" s="194"/>
      <c r="G8" s="194"/>
      <c r="H8" s="191" t="s">
        <v>192</v>
      </c>
      <c r="I8" s="191"/>
      <c r="J8" s="19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1"/>
      <c r="B10" s="69" t="s">
        <v>57</v>
      </c>
      <c r="C10" s="69" t="s">
        <v>58</v>
      </c>
      <c r="D10" s="69" t="s">
        <v>59</v>
      </c>
      <c r="E10" s="69" t="s">
        <v>57</v>
      </c>
      <c r="F10" s="69" t="s">
        <v>58</v>
      </c>
      <c r="G10" s="69" t="s">
        <v>59</v>
      </c>
      <c r="H10" s="69" t="s">
        <v>57</v>
      </c>
      <c r="I10" s="69" t="s">
        <v>58</v>
      </c>
      <c r="J10" s="69" t="s">
        <v>59</v>
      </c>
    </row>
    <row r="11" spans="1:4" s="15" customFormat="1" ht="15" customHeight="1">
      <c r="A11" s="83" t="s">
        <v>1</v>
      </c>
      <c r="B11" s="97"/>
      <c r="C11" s="97"/>
      <c r="D11" s="97"/>
    </row>
    <row r="12" spans="1:10" s="15" customFormat="1" ht="15" customHeight="1">
      <c r="A12" s="171" t="s">
        <v>265</v>
      </c>
      <c r="B12" s="131">
        <v>40859</v>
      </c>
      <c r="C12" s="131">
        <v>110067774</v>
      </c>
      <c r="D12" s="148">
        <v>3957</v>
      </c>
      <c r="E12" s="131">
        <v>58027</v>
      </c>
      <c r="F12" s="131">
        <v>178764</v>
      </c>
      <c r="G12" s="148">
        <v>3497</v>
      </c>
      <c r="H12" s="131">
        <v>98886</v>
      </c>
      <c r="I12" s="131">
        <v>288634585</v>
      </c>
      <c r="J12" s="148">
        <v>3672</v>
      </c>
    </row>
    <row r="13" spans="1:10" s="15" customFormat="1" ht="15" customHeight="1">
      <c r="A13" s="171" t="s">
        <v>266</v>
      </c>
      <c r="B13" s="131">
        <v>37666</v>
      </c>
      <c r="C13" s="131">
        <v>579866826</v>
      </c>
      <c r="D13" s="148">
        <v>15578</v>
      </c>
      <c r="E13" s="131">
        <v>46961</v>
      </c>
      <c r="F13" s="131">
        <v>717077</v>
      </c>
      <c r="G13" s="148">
        <v>15389</v>
      </c>
      <c r="H13" s="131">
        <v>84630</v>
      </c>
      <c r="I13" s="131">
        <v>1297016363</v>
      </c>
      <c r="J13" s="148">
        <v>15473</v>
      </c>
    </row>
    <row r="14" spans="1:10" s="15" customFormat="1" ht="15" customHeight="1">
      <c r="A14" s="171" t="s">
        <v>267</v>
      </c>
      <c r="B14" s="131">
        <v>40270</v>
      </c>
      <c r="C14" s="131">
        <v>925462295</v>
      </c>
      <c r="D14" s="148">
        <v>22765</v>
      </c>
      <c r="E14" s="131">
        <v>44282</v>
      </c>
      <c r="F14" s="131">
        <v>1022727</v>
      </c>
      <c r="G14" s="148">
        <v>22951</v>
      </c>
      <c r="H14" s="131">
        <v>84557</v>
      </c>
      <c r="I14" s="131">
        <v>1948306190</v>
      </c>
      <c r="J14" s="148">
        <v>22864</v>
      </c>
    </row>
    <row r="15" spans="1:10" s="15" customFormat="1" ht="15" customHeight="1">
      <c r="A15" s="171" t="s">
        <v>268</v>
      </c>
      <c r="B15" s="131">
        <v>38511</v>
      </c>
      <c r="C15" s="131">
        <v>1220679401</v>
      </c>
      <c r="D15" s="148">
        <v>31718</v>
      </c>
      <c r="E15" s="131">
        <v>45515</v>
      </c>
      <c r="F15" s="131">
        <v>1440489</v>
      </c>
      <c r="G15" s="148">
        <v>31650</v>
      </c>
      <c r="H15" s="131">
        <v>84030</v>
      </c>
      <c r="I15" s="131">
        <v>2661310970</v>
      </c>
      <c r="J15" s="148">
        <v>31681</v>
      </c>
    </row>
    <row r="16" spans="1:10" s="15" customFormat="1" ht="15" customHeight="1">
      <c r="A16" s="171" t="s">
        <v>269</v>
      </c>
      <c r="B16" s="131">
        <v>44023</v>
      </c>
      <c r="C16" s="131">
        <v>1767024595</v>
      </c>
      <c r="D16" s="148">
        <v>40126</v>
      </c>
      <c r="E16" s="131">
        <v>46964</v>
      </c>
      <c r="F16" s="131">
        <v>1883399</v>
      </c>
      <c r="G16" s="148">
        <v>40078</v>
      </c>
      <c r="H16" s="131">
        <v>90992</v>
      </c>
      <c r="I16" s="131">
        <v>3650644092</v>
      </c>
      <c r="J16" s="148">
        <v>40101</v>
      </c>
    </row>
    <row r="17" spans="1:10" s="15" customFormat="1" ht="15" customHeight="1">
      <c r="A17" s="171" t="s">
        <v>270</v>
      </c>
      <c r="B17" s="131">
        <v>57861</v>
      </c>
      <c r="C17" s="131">
        <v>2854340584</v>
      </c>
      <c r="D17" s="148">
        <v>49451</v>
      </c>
      <c r="E17" s="131">
        <v>50121</v>
      </c>
      <c r="F17" s="131">
        <v>2460010</v>
      </c>
      <c r="G17" s="148">
        <v>49068</v>
      </c>
      <c r="H17" s="131">
        <v>107986</v>
      </c>
      <c r="I17" s="131">
        <v>5314598523</v>
      </c>
      <c r="J17" s="148">
        <v>49274</v>
      </c>
    </row>
    <row r="18" spans="1:10" s="15" customFormat="1" ht="15" customHeight="1">
      <c r="A18" s="171" t="s">
        <v>271</v>
      </c>
      <c r="B18" s="131">
        <v>68316</v>
      </c>
      <c r="C18" s="131">
        <v>4076212556</v>
      </c>
      <c r="D18" s="148">
        <v>59550</v>
      </c>
      <c r="E18" s="131">
        <v>48645</v>
      </c>
      <c r="F18" s="131">
        <v>2894419</v>
      </c>
      <c r="G18" s="148">
        <v>59304</v>
      </c>
      <c r="H18" s="131">
        <v>116965</v>
      </c>
      <c r="I18" s="131">
        <v>6970789732</v>
      </c>
      <c r="J18" s="148">
        <v>59443</v>
      </c>
    </row>
    <row r="19" spans="1:10" s="15" customFormat="1" ht="15" customHeight="1">
      <c r="A19" s="171" t="s">
        <v>272</v>
      </c>
      <c r="B19" s="131">
        <v>70112</v>
      </c>
      <c r="C19" s="131">
        <v>5182242454</v>
      </c>
      <c r="D19" s="148">
        <v>73794</v>
      </c>
      <c r="E19" s="131">
        <v>45367</v>
      </c>
      <c r="F19" s="131">
        <v>3348356</v>
      </c>
      <c r="G19" s="148">
        <v>73625</v>
      </c>
      <c r="H19" s="131">
        <v>115491</v>
      </c>
      <c r="I19" s="131">
        <v>8531499707</v>
      </c>
      <c r="J19" s="148">
        <v>73729</v>
      </c>
    </row>
    <row r="20" spans="1:10" s="15" customFormat="1" ht="15" customHeight="1">
      <c r="A20" s="171" t="s">
        <v>273</v>
      </c>
      <c r="B20" s="131">
        <v>83669</v>
      </c>
      <c r="C20" s="131">
        <v>7991625156</v>
      </c>
      <c r="D20" s="148">
        <v>94720</v>
      </c>
      <c r="E20" s="131">
        <v>44276</v>
      </c>
      <c r="F20" s="131">
        <v>4184771</v>
      </c>
      <c r="G20" s="148">
        <v>93380</v>
      </c>
      <c r="H20" s="131">
        <v>127962</v>
      </c>
      <c r="I20" s="131">
        <v>12177989396</v>
      </c>
      <c r="J20" s="148">
        <v>94251</v>
      </c>
    </row>
    <row r="21" spans="1:10" s="15" customFormat="1" ht="15" customHeight="1">
      <c r="A21" s="171" t="s">
        <v>274</v>
      </c>
      <c r="B21" s="131">
        <v>105044</v>
      </c>
      <c r="C21" s="131">
        <v>20129508401</v>
      </c>
      <c r="D21" s="148">
        <v>151026</v>
      </c>
      <c r="E21" s="131">
        <v>29747</v>
      </c>
      <c r="F21" s="131">
        <v>5173327</v>
      </c>
      <c r="G21" s="148">
        <v>142831</v>
      </c>
      <c r="H21" s="131">
        <v>134797</v>
      </c>
      <c r="I21" s="131">
        <v>25298121490</v>
      </c>
      <c r="J21" s="148">
        <v>149116</v>
      </c>
    </row>
    <row r="22" spans="1:10" s="15" customFormat="1" ht="15" customHeight="1">
      <c r="A22" s="83" t="s">
        <v>2</v>
      </c>
      <c r="B22" s="103"/>
      <c r="C22" s="103"/>
      <c r="D22" s="103"/>
      <c r="E22" s="103"/>
      <c r="F22" s="103"/>
      <c r="G22" s="103"/>
      <c r="H22" s="105"/>
      <c r="I22" s="105"/>
      <c r="J22" s="105"/>
    </row>
    <row r="23" spans="1:10" s="15" customFormat="1" ht="15" customHeight="1">
      <c r="A23" s="171" t="s">
        <v>265</v>
      </c>
      <c r="B23" s="131">
        <v>15809</v>
      </c>
      <c r="C23" s="131">
        <v>51112097</v>
      </c>
      <c r="D23" s="148">
        <v>4588</v>
      </c>
      <c r="E23" s="131">
        <v>42223</v>
      </c>
      <c r="F23" s="131">
        <v>148222</v>
      </c>
      <c r="G23" s="148">
        <v>4010</v>
      </c>
      <c r="H23" s="131">
        <v>58039</v>
      </c>
      <c r="I23" s="131">
        <v>199700801</v>
      </c>
      <c r="J23" s="148">
        <v>4169</v>
      </c>
    </row>
    <row r="24" spans="1:10" s="15" customFormat="1" ht="15" customHeight="1">
      <c r="A24" s="171" t="s">
        <v>266</v>
      </c>
      <c r="B24" s="131">
        <v>18472</v>
      </c>
      <c r="C24" s="131">
        <v>287585341</v>
      </c>
      <c r="D24" s="148">
        <v>15813</v>
      </c>
      <c r="E24" s="131">
        <v>39770</v>
      </c>
      <c r="F24" s="131">
        <v>611407</v>
      </c>
      <c r="G24" s="148">
        <v>15529</v>
      </c>
      <c r="H24" s="131">
        <v>58252</v>
      </c>
      <c r="I24" s="131">
        <v>899122190</v>
      </c>
      <c r="J24" s="148">
        <v>15608</v>
      </c>
    </row>
    <row r="25" spans="1:10" s="15" customFormat="1" ht="15" customHeight="1">
      <c r="A25" s="171" t="s">
        <v>267</v>
      </c>
      <c r="B25" s="131">
        <v>20557</v>
      </c>
      <c r="C25" s="131">
        <v>471168495</v>
      </c>
      <c r="D25" s="148">
        <v>22665</v>
      </c>
      <c r="E25" s="131">
        <v>38761</v>
      </c>
      <c r="F25" s="131">
        <v>891460</v>
      </c>
      <c r="G25" s="148">
        <v>22804</v>
      </c>
      <c r="H25" s="131">
        <v>59322</v>
      </c>
      <c r="I25" s="131">
        <v>1362704817</v>
      </c>
      <c r="J25" s="148">
        <v>22757</v>
      </c>
    </row>
    <row r="26" spans="1:10" s="15" customFormat="1" ht="15" customHeight="1">
      <c r="A26" s="171" t="s">
        <v>268</v>
      </c>
      <c r="B26" s="131">
        <v>18720</v>
      </c>
      <c r="C26" s="131">
        <v>593095692</v>
      </c>
      <c r="D26" s="148">
        <v>31655</v>
      </c>
      <c r="E26" s="131">
        <v>36120</v>
      </c>
      <c r="F26" s="131">
        <v>1141764</v>
      </c>
      <c r="G26" s="148">
        <v>31595</v>
      </c>
      <c r="H26" s="131">
        <v>54848</v>
      </c>
      <c r="I26" s="131">
        <v>1735103023</v>
      </c>
      <c r="J26" s="148">
        <v>31616</v>
      </c>
    </row>
    <row r="27" spans="1:10" s="15" customFormat="1" ht="15" customHeight="1">
      <c r="A27" s="171" t="s">
        <v>269</v>
      </c>
      <c r="B27" s="131">
        <v>20182</v>
      </c>
      <c r="C27" s="131">
        <v>809743694</v>
      </c>
      <c r="D27" s="148">
        <v>40106</v>
      </c>
      <c r="E27" s="131">
        <v>34250</v>
      </c>
      <c r="F27" s="131">
        <v>1369245</v>
      </c>
      <c r="G27" s="148">
        <v>39885</v>
      </c>
      <c r="H27" s="131">
        <v>54440</v>
      </c>
      <c r="I27" s="131">
        <v>2179351465</v>
      </c>
      <c r="J27" s="148">
        <v>39969</v>
      </c>
    </row>
    <row r="28" spans="1:10" s="15" customFormat="1" ht="15" customHeight="1">
      <c r="A28" s="171" t="s">
        <v>270</v>
      </c>
      <c r="B28" s="131">
        <v>21070</v>
      </c>
      <c r="C28" s="131">
        <v>1032382726</v>
      </c>
      <c r="D28" s="148">
        <v>48975</v>
      </c>
      <c r="E28" s="131">
        <v>28395</v>
      </c>
      <c r="F28" s="131">
        <v>1384153</v>
      </c>
      <c r="G28" s="148">
        <v>48595</v>
      </c>
      <c r="H28" s="131">
        <v>49469</v>
      </c>
      <c r="I28" s="131">
        <v>2416747740</v>
      </c>
      <c r="J28" s="148">
        <v>48749</v>
      </c>
    </row>
    <row r="29" spans="1:10" s="15" customFormat="1" ht="15" customHeight="1">
      <c r="A29" s="171" t="s">
        <v>271</v>
      </c>
      <c r="B29" s="131">
        <v>20509</v>
      </c>
      <c r="C29" s="131">
        <v>1220953722</v>
      </c>
      <c r="D29" s="148">
        <v>59327</v>
      </c>
      <c r="E29" s="131">
        <v>21050</v>
      </c>
      <c r="F29" s="131">
        <v>1248711</v>
      </c>
      <c r="G29" s="148">
        <v>59003</v>
      </c>
      <c r="H29" s="131">
        <v>41563</v>
      </c>
      <c r="I29" s="131">
        <v>2469965788</v>
      </c>
      <c r="J29" s="148">
        <v>59167</v>
      </c>
    </row>
    <row r="30" spans="1:10" s="15" customFormat="1" ht="15" customHeight="1">
      <c r="A30" s="171" t="s">
        <v>272</v>
      </c>
      <c r="B30" s="131">
        <v>17822</v>
      </c>
      <c r="C30" s="131">
        <v>1314065376</v>
      </c>
      <c r="D30" s="148">
        <v>73517</v>
      </c>
      <c r="E30" s="131">
        <v>15858</v>
      </c>
      <c r="F30" s="131">
        <v>1166932</v>
      </c>
      <c r="G30" s="148">
        <v>73247</v>
      </c>
      <c r="H30" s="131">
        <v>33683</v>
      </c>
      <c r="I30" s="131">
        <v>2481192315</v>
      </c>
      <c r="J30" s="148">
        <v>73393</v>
      </c>
    </row>
    <row r="31" spans="1:10" s="15" customFormat="1" ht="15" customHeight="1">
      <c r="A31" s="171" t="s">
        <v>273</v>
      </c>
      <c r="B31" s="131">
        <v>16709</v>
      </c>
      <c r="C31" s="131">
        <v>1583877221</v>
      </c>
      <c r="D31" s="148">
        <v>93753</v>
      </c>
      <c r="E31" s="131">
        <v>11101</v>
      </c>
      <c r="F31" s="131">
        <v>1042417</v>
      </c>
      <c r="G31" s="148">
        <v>92419</v>
      </c>
      <c r="H31" s="131">
        <v>27817</v>
      </c>
      <c r="I31" s="131">
        <v>2627120026</v>
      </c>
      <c r="J31" s="148">
        <v>93213</v>
      </c>
    </row>
    <row r="32" spans="1:10" s="15" customFormat="1" ht="15" customHeight="1">
      <c r="A32" s="171" t="s">
        <v>274</v>
      </c>
      <c r="B32" s="131">
        <v>17718</v>
      </c>
      <c r="C32" s="131">
        <v>3410544348</v>
      </c>
      <c r="D32" s="148">
        <v>151227</v>
      </c>
      <c r="E32" s="131">
        <v>7735</v>
      </c>
      <c r="F32" s="131">
        <v>1452186</v>
      </c>
      <c r="G32" s="148">
        <v>145862</v>
      </c>
      <c r="H32" s="131">
        <v>25451</v>
      </c>
      <c r="I32" s="131">
        <v>4865557361</v>
      </c>
      <c r="J32" s="148">
        <v>149446</v>
      </c>
    </row>
    <row r="33" spans="1:10" s="15" customFormat="1" ht="15" customHeight="1">
      <c r="A33" s="83" t="s">
        <v>3</v>
      </c>
      <c r="B33" s="103"/>
      <c r="C33" s="103"/>
      <c r="D33" s="103"/>
      <c r="E33" s="103"/>
      <c r="F33" s="103"/>
      <c r="G33" s="103"/>
      <c r="H33" s="105"/>
      <c r="I33" s="105"/>
      <c r="J33" s="105"/>
    </row>
    <row r="34" spans="1:10" s="15" customFormat="1" ht="15" customHeight="1">
      <c r="A34" s="171" t="s">
        <v>265</v>
      </c>
      <c r="B34" s="131">
        <v>3274</v>
      </c>
      <c r="C34" s="131">
        <v>16418969</v>
      </c>
      <c r="D34" s="148">
        <v>6200</v>
      </c>
      <c r="E34" s="131">
        <v>2647</v>
      </c>
      <c r="F34" s="131">
        <v>14230</v>
      </c>
      <c r="G34" s="148">
        <v>6081</v>
      </c>
      <c r="H34" s="131">
        <v>5923</v>
      </c>
      <c r="I34" s="131">
        <v>30720683</v>
      </c>
      <c r="J34" s="148">
        <v>6155</v>
      </c>
    </row>
    <row r="35" spans="1:10" s="15" customFormat="1" ht="15" customHeight="1">
      <c r="A35" s="171" t="s">
        <v>266</v>
      </c>
      <c r="B35" s="131">
        <v>7444</v>
      </c>
      <c r="C35" s="131">
        <v>116132029</v>
      </c>
      <c r="D35" s="148">
        <v>15799</v>
      </c>
      <c r="E35" s="131">
        <v>4903</v>
      </c>
      <c r="F35" s="131">
        <v>75741</v>
      </c>
      <c r="G35" s="148">
        <v>15547</v>
      </c>
      <c r="H35" s="131">
        <v>12348</v>
      </c>
      <c r="I35" s="131">
        <v>191877239</v>
      </c>
      <c r="J35" s="148">
        <v>15695</v>
      </c>
    </row>
    <row r="36" spans="1:10" s="15" customFormat="1" ht="15" customHeight="1">
      <c r="A36" s="171" t="s">
        <v>267</v>
      </c>
      <c r="B36" s="131">
        <v>8796</v>
      </c>
      <c r="C36" s="131">
        <v>202722631</v>
      </c>
      <c r="D36" s="148">
        <v>22891</v>
      </c>
      <c r="E36" s="131">
        <v>5136</v>
      </c>
      <c r="F36" s="131">
        <v>118604</v>
      </c>
      <c r="G36" s="148">
        <v>22924</v>
      </c>
      <c r="H36" s="131">
        <v>13929</v>
      </c>
      <c r="I36" s="131">
        <v>321227373</v>
      </c>
      <c r="J36" s="148">
        <v>22904</v>
      </c>
    </row>
    <row r="37" spans="1:10" s="15" customFormat="1" ht="15" customHeight="1">
      <c r="A37" s="171" t="s">
        <v>268</v>
      </c>
      <c r="B37" s="131">
        <v>7688</v>
      </c>
      <c r="C37" s="131">
        <v>242743486</v>
      </c>
      <c r="D37" s="148">
        <v>31539</v>
      </c>
      <c r="E37" s="131">
        <v>4360</v>
      </c>
      <c r="F37" s="131">
        <v>137547</v>
      </c>
      <c r="G37" s="148">
        <v>31475</v>
      </c>
      <c r="H37" s="131">
        <v>12055</v>
      </c>
      <c r="I37" s="131">
        <v>380482699</v>
      </c>
      <c r="J37" s="148">
        <v>31512</v>
      </c>
    </row>
    <row r="38" spans="1:10" s="15" customFormat="1" ht="15" customHeight="1">
      <c r="A38" s="171" t="s">
        <v>269</v>
      </c>
      <c r="B38" s="131">
        <v>8306</v>
      </c>
      <c r="C38" s="131">
        <v>333196355</v>
      </c>
      <c r="D38" s="148">
        <v>40108</v>
      </c>
      <c r="E38" s="131">
        <v>3727</v>
      </c>
      <c r="F38" s="131">
        <v>148784</v>
      </c>
      <c r="G38" s="148">
        <v>39815</v>
      </c>
      <c r="H38" s="131">
        <v>12033</v>
      </c>
      <c r="I38" s="131">
        <v>481957107</v>
      </c>
      <c r="J38" s="148">
        <v>40015</v>
      </c>
    </row>
    <row r="39" spans="1:10" s="15" customFormat="1" ht="15" customHeight="1">
      <c r="A39" s="171" t="s">
        <v>270</v>
      </c>
      <c r="B39" s="131">
        <v>7178</v>
      </c>
      <c r="C39" s="131">
        <v>350862065</v>
      </c>
      <c r="D39" s="148">
        <v>48779</v>
      </c>
      <c r="E39" s="131">
        <v>2505</v>
      </c>
      <c r="F39" s="131">
        <v>121964</v>
      </c>
      <c r="G39" s="148">
        <v>48443</v>
      </c>
      <c r="H39" s="131">
        <v>9687</v>
      </c>
      <c r="I39" s="131">
        <v>472926542</v>
      </c>
      <c r="J39" s="148">
        <v>48696</v>
      </c>
    </row>
    <row r="40" spans="1:10" s="15" customFormat="1" ht="15" customHeight="1">
      <c r="A40" s="171" t="s">
        <v>271</v>
      </c>
      <c r="B40" s="131">
        <v>5120</v>
      </c>
      <c r="C40" s="131">
        <v>303496429</v>
      </c>
      <c r="D40" s="148">
        <v>59022</v>
      </c>
      <c r="E40" s="131">
        <v>1391</v>
      </c>
      <c r="F40" s="131">
        <v>82194</v>
      </c>
      <c r="G40" s="148">
        <v>58767</v>
      </c>
      <c r="H40" s="131">
        <v>6517</v>
      </c>
      <c r="I40" s="131">
        <v>386006764</v>
      </c>
      <c r="J40" s="148">
        <v>59000</v>
      </c>
    </row>
    <row r="41" spans="1:10" s="15" customFormat="1" ht="15" customHeight="1">
      <c r="A41" s="171" t="s">
        <v>272</v>
      </c>
      <c r="B41" s="131">
        <v>2901</v>
      </c>
      <c r="C41" s="131">
        <v>211712822</v>
      </c>
      <c r="D41" s="148">
        <v>72397</v>
      </c>
      <c r="E41" s="131">
        <v>798</v>
      </c>
      <c r="F41" s="131">
        <v>58188</v>
      </c>
      <c r="G41" s="148">
        <v>72290</v>
      </c>
      <c r="H41" s="131">
        <v>3701</v>
      </c>
      <c r="I41" s="131">
        <v>270022206</v>
      </c>
      <c r="J41" s="148">
        <v>72382</v>
      </c>
    </row>
    <row r="42" spans="1:10" s="15" customFormat="1" ht="15" customHeight="1">
      <c r="A42" s="171" t="s">
        <v>273</v>
      </c>
      <c r="B42" s="131">
        <v>1696</v>
      </c>
      <c r="C42" s="131">
        <v>158440811</v>
      </c>
      <c r="D42" s="148">
        <v>91934</v>
      </c>
      <c r="E42" s="131">
        <v>458</v>
      </c>
      <c r="F42" s="131">
        <v>42827</v>
      </c>
      <c r="G42" s="148">
        <v>92092</v>
      </c>
      <c r="H42" s="131">
        <v>2159</v>
      </c>
      <c r="I42" s="131">
        <v>201732542</v>
      </c>
      <c r="J42" s="148">
        <v>91963</v>
      </c>
    </row>
    <row r="43" spans="1:10" s="15" customFormat="1" ht="15" customHeight="1">
      <c r="A43" s="171" t="s">
        <v>274</v>
      </c>
      <c r="B43" s="131">
        <v>688</v>
      </c>
      <c r="C43" s="131">
        <v>113531396</v>
      </c>
      <c r="D43" s="158">
        <v>136909</v>
      </c>
      <c r="E43" s="131">
        <v>162</v>
      </c>
      <c r="F43" s="131">
        <v>30608</v>
      </c>
      <c r="G43" s="158">
        <v>139123</v>
      </c>
      <c r="H43" s="131">
        <v>848</v>
      </c>
      <c r="I43" s="131">
        <v>144631231</v>
      </c>
      <c r="J43" s="158">
        <v>137566</v>
      </c>
    </row>
    <row r="44" spans="1:10" s="15" customFormat="1" ht="15" customHeight="1">
      <c r="A44" s="83" t="s">
        <v>144</v>
      </c>
      <c r="B44" s="103"/>
      <c r="C44" s="103"/>
      <c r="D44" s="103"/>
      <c r="E44" s="103"/>
      <c r="F44" s="103"/>
      <c r="G44" s="103"/>
      <c r="H44" s="105"/>
      <c r="I44" s="105"/>
      <c r="J44" s="105"/>
    </row>
    <row r="45" spans="1:10" s="15" customFormat="1" ht="15" customHeight="1">
      <c r="A45" s="171" t="s">
        <v>265</v>
      </c>
      <c r="B45" s="131">
        <v>9662</v>
      </c>
      <c r="C45" s="131">
        <v>46216561</v>
      </c>
      <c r="D45" s="148">
        <v>4793</v>
      </c>
      <c r="E45" s="131">
        <v>8327</v>
      </c>
      <c r="F45" s="131">
        <v>36797</v>
      </c>
      <c r="G45" s="148">
        <v>4339</v>
      </c>
      <c r="H45" s="131">
        <v>17982</v>
      </c>
      <c r="I45" s="131">
        <v>82978707</v>
      </c>
      <c r="J45" s="148">
        <v>4584</v>
      </c>
    </row>
    <row r="46" spans="1:10" s="15" customFormat="1" ht="15" customHeight="1">
      <c r="A46" s="171" t="s">
        <v>266</v>
      </c>
      <c r="B46" s="131">
        <v>8547</v>
      </c>
      <c r="C46" s="131">
        <v>131362819</v>
      </c>
      <c r="D46" s="148">
        <v>15565</v>
      </c>
      <c r="E46" s="131">
        <v>6108</v>
      </c>
      <c r="F46" s="131">
        <v>92858</v>
      </c>
      <c r="G46" s="148">
        <v>15233</v>
      </c>
      <c r="H46" s="131">
        <v>14654</v>
      </c>
      <c r="I46" s="131">
        <v>224201466</v>
      </c>
      <c r="J46" s="148">
        <v>15428</v>
      </c>
    </row>
    <row r="47" spans="1:10" s="15" customFormat="1" ht="15" customHeight="1">
      <c r="A47" s="171" t="s">
        <v>267</v>
      </c>
      <c r="B47" s="131">
        <v>8431</v>
      </c>
      <c r="C47" s="131">
        <v>192819627</v>
      </c>
      <c r="D47" s="148">
        <v>22575</v>
      </c>
      <c r="E47" s="131">
        <v>4980</v>
      </c>
      <c r="F47" s="131">
        <v>114566</v>
      </c>
      <c r="G47" s="148">
        <v>22801</v>
      </c>
      <c r="H47" s="131">
        <v>13413</v>
      </c>
      <c r="I47" s="131">
        <v>307408020</v>
      </c>
      <c r="J47" s="148">
        <v>22670</v>
      </c>
    </row>
    <row r="48" spans="1:10" s="15" customFormat="1" ht="15" customHeight="1">
      <c r="A48" s="171" t="s">
        <v>268</v>
      </c>
      <c r="B48" s="131">
        <v>6073</v>
      </c>
      <c r="C48" s="131">
        <v>190571861</v>
      </c>
      <c r="D48" s="148">
        <v>31261</v>
      </c>
      <c r="E48" s="131">
        <v>3360</v>
      </c>
      <c r="F48" s="131">
        <v>105243</v>
      </c>
      <c r="G48" s="148">
        <v>31201</v>
      </c>
      <c r="H48" s="131">
        <v>9434</v>
      </c>
      <c r="I48" s="131">
        <v>295860618</v>
      </c>
      <c r="J48" s="148">
        <v>31244</v>
      </c>
    </row>
    <row r="49" spans="1:10" s="15" customFormat="1" ht="15" customHeight="1">
      <c r="A49" s="171" t="s">
        <v>269</v>
      </c>
      <c r="B49" s="131">
        <v>4067</v>
      </c>
      <c r="C49" s="131">
        <v>162147438</v>
      </c>
      <c r="D49" s="148">
        <v>39724</v>
      </c>
      <c r="E49" s="131">
        <v>2146</v>
      </c>
      <c r="F49" s="131">
        <v>85390</v>
      </c>
      <c r="G49" s="148">
        <v>39615</v>
      </c>
      <c r="H49" s="131">
        <v>6208</v>
      </c>
      <c r="I49" s="131">
        <v>247310237</v>
      </c>
      <c r="J49" s="148">
        <v>39698</v>
      </c>
    </row>
    <row r="50" spans="1:10" s="15" customFormat="1" ht="15" customHeight="1">
      <c r="A50" s="171" t="s">
        <v>270</v>
      </c>
      <c r="B50" s="131">
        <v>2839</v>
      </c>
      <c r="C50" s="131">
        <v>138066667</v>
      </c>
      <c r="D50" s="148">
        <v>48419</v>
      </c>
      <c r="E50" s="131">
        <v>1314</v>
      </c>
      <c r="F50" s="131">
        <v>64139</v>
      </c>
      <c r="G50" s="148">
        <v>48683</v>
      </c>
      <c r="H50" s="131">
        <v>4150</v>
      </c>
      <c r="I50" s="131">
        <v>202039927</v>
      </c>
      <c r="J50" s="148">
        <v>48544</v>
      </c>
    </row>
    <row r="51" spans="1:10" s="15" customFormat="1" ht="15" customHeight="1">
      <c r="A51" s="171" t="s">
        <v>271</v>
      </c>
      <c r="B51" s="131">
        <v>1564</v>
      </c>
      <c r="C51" s="131">
        <v>92132368</v>
      </c>
      <c r="D51" s="148">
        <v>58517</v>
      </c>
      <c r="E51" s="131">
        <v>695</v>
      </c>
      <c r="F51" s="131">
        <v>40640</v>
      </c>
      <c r="G51" s="148">
        <v>58017</v>
      </c>
      <c r="H51" s="131">
        <v>2256</v>
      </c>
      <c r="I51" s="131">
        <v>132621047</v>
      </c>
      <c r="J51" s="148">
        <v>58363</v>
      </c>
    </row>
    <row r="52" spans="1:10" s="15" customFormat="1" ht="15" customHeight="1">
      <c r="A52" s="171" t="s">
        <v>272</v>
      </c>
      <c r="B52" s="131">
        <v>615</v>
      </c>
      <c r="C52" s="131">
        <v>44531088</v>
      </c>
      <c r="D52" s="158">
        <v>71710</v>
      </c>
      <c r="E52" s="131">
        <v>233</v>
      </c>
      <c r="F52" s="131">
        <v>17004</v>
      </c>
      <c r="G52" s="158">
        <v>71989</v>
      </c>
      <c r="H52" s="131">
        <v>846</v>
      </c>
      <c r="I52" s="131">
        <v>61359063</v>
      </c>
      <c r="J52" s="158">
        <v>71796</v>
      </c>
    </row>
    <row r="53" spans="1:10" s="15" customFormat="1" ht="15" customHeight="1">
      <c r="A53" s="171" t="s">
        <v>273</v>
      </c>
      <c r="B53" s="131">
        <v>240</v>
      </c>
      <c r="C53" s="131">
        <v>22202608</v>
      </c>
      <c r="D53" s="148">
        <v>91171</v>
      </c>
      <c r="E53" s="131">
        <v>111</v>
      </c>
      <c r="F53" s="131">
        <v>10457</v>
      </c>
      <c r="G53" s="148">
        <v>91882</v>
      </c>
      <c r="H53" s="131">
        <v>348</v>
      </c>
      <c r="I53" s="131">
        <v>32294177</v>
      </c>
      <c r="J53" s="148">
        <v>91567</v>
      </c>
    </row>
    <row r="54" spans="1:10" s="15" customFormat="1" ht="15" customHeight="1">
      <c r="A54" s="171" t="s">
        <v>274</v>
      </c>
      <c r="B54" s="131">
        <v>86</v>
      </c>
      <c r="C54" s="131">
        <v>14895514</v>
      </c>
      <c r="D54" s="148">
        <v>133426</v>
      </c>
      <c r="E54" s="131">
        <v>33</v>
      </c>
      <c r="F54" s="131">
        <v>5369</v>
      </c>
      <c r="G54" s="148">
        <v>153604</v>
      </c>
      <c r="H54" s="131">
        <v>122</v>
      </c>
      <c r="I54" s="131">
        <v>21223515</v>
      </c>
      <c r="J54" s="148">
        <v>135467</v>
      </c>
    </row>
    <row r="55" spans="1:10" s="15" customFormat="1" ht="15" customHeight="1">
      <c r="A55" s="83" t="s">
        <v>113</v>
      </c>
      <c r="B55" s="103"/>
      <c r="C55" s="103"/>
      <c r="D55" s="103"/>
      <c r="E55" s="103"/>
      <c r="F55" s="103"/>
      <c r="G55" s="103"/>
      <c r="H55" s="105"/>
      <c r="I55" s="105"/>
      <c r="J55" s="105"/>
    </row>
    <row r="56" spans="1:10" ht="15" customHeight="1">
      <c r="A56" s="171" t="s">
        <v>265</v>
      </c>
      <c r="B56" s="131">
        <v>69626</v>
      </c>
      <c r="C56" s="131">
        <v>223600657</v>
      </c>
      <c r="D56" s="148">
        <v>4349</v>
      </c>
      <c r="E56" s="131">
        <v>111258</v>
      </c>
      <c r="F56" s="131">
        <v>378105</v>
      </c>
      <c r="G56" s="148">
        <v>3834</v>
      </c>
      <c r="H56" s="131">
        <v>180893</v>
      </c>
      <c r="I56" s="131">
        <v>603045646</v>
      </c>
      <c r="J56" s="148">
        <v>4028</v>
      </c>
    </row>
    <row r="57" spans="1:10" ht="15" customHeight="1">
      <c r="A57" s="171" t="s">
        <v>266</v>
      </c>
      <c r="B57" s="131">
        <v>72168</v>
      </c>
      <c r="C57" s="131">
        <v>1115604753</v>
      </c>
      <c r="D57" s="148">
        <v>15656</v>
      </c>
      <c r="E57" s="131">
        <v>97795</v>
      </c>
      <c r="F57" s="131">
        <v>1497901</v>
      </c>
      <c r="G57" s="148">
        <v>15444</v>
      </c>
      <c r="H57" s="131">
        <v>169974</v>
      </c>
      <c r="I57" s="131">
        <v>2613665919</v>
      </c>
      <c r="J57" s="148">
        <v>15537</v>
      </c>
    </row>
    <row r="58" spans="1:10" ht="15" customHeight="1">
      <c r="A58" s="171" t="s">
        <v>267</v>
      </c>
      <c r="B58" s="131">
        <v>78100</v>
      </c>
      <c r="C58" s="131">
        <v>1793156464</v>
      </c>
      <c r="D58" s="148">
        <v>22734</v>
      </c>
      <c r="E58" s="131">
        <v>93205</v>
      </c>
      <c r="F58" s="131">
        <v>2148387</v>
      </c>
      <c r="G58" s="148">
        <v>22880</v>
      </c>
      <c r="H58" s="131">
        <v>171320</v>
      </c>
      <c r="I58" s="131">
        <v>3941921097</v>
      </c>
      <c r="J58" s="148">
        <v>22815</v>
      </c>
    </row>
    <row r="59" spans="1:10" ht="15" customHeight="1">
      <c r="A59" s="171" t="s">
        <v>268</v>
      </c>
      <c r="B59" s="131">
        <v>71037</v>
      </c>
      <c r="C59" s="131">
        <v>2248526968</v>
      </c>
      <c r="D59" s="148">
        <v>31646</v>
      </c>
      <c r="E59" s="131">
        <v>89419</v>
      </c>
      <c r="F59" s="131">
        <v>2827024</v>
      </c>
      <c r="G59" s="148">
        <v>31606</v>
      </c>
      <c r="H59" s="131">
        <v>160468</v>
      </c>
      <c r="I59" s="131">
        <v>5075932531</v>
      </c>
      <c r="J59" s="148">
        <v>31622</v>
      </c>
    </row>
    <row r="60" spans="1:10" ht="15" customHeight="1">
      <c r="A60" s="171" t="s">
        <v>269</v>
      </c>
      <c r="B60" s="131">
        <v>76618</v>
      </c>
      <c r="C60" s="131">
        <v>3073693564</v>
      </c>
      <c r="D60" s="148">
        <v>40096</v>
      </c>
      <c r="E60" s="131">
        <v>87140</v>
      </c>
      <c r="F60" s="131">
        <v>3488921</v>
      </c>
      <c r="G60" s="148">
        <v>39980</v>
      </c>
      <c r="H60" s="131">
        <v>163780</v>
      </c>
      <c r="I60" s="131">
        <v>6563517708</v>
      </c>
      <c r="J60" s="148">
        <v>40032</v>
      </c>
    </row>
    <row r="61" spans="1:10" ht="15" customHeight="1">
      <c r="A61" s="171" t="s">
        <v>270</v>
      </c>
      <c r="B61" s="131">
        <v>89019</v>
      </c>
      <c r="C61" s="131">
        <v>4379295372</v>
      </c>
      <c r="D61" s="103">
        <v>49250</v>
      </c>
      <c r="E61" s="131">
        <v>82404</v>
      </c>
      <c r="F61" s="131">
        <v>4033541</v>
      </c>
      <c r="G61" s="103">
        <v>48874</v>
      </c>
      <c r="H61" s="131">
        <v>171432</v>
      </c>
      <c r="I61" s="131">
        <v>8413329424</v>
      </c>
      <c r="J61" s="103">
        <v>49072</v>
      </c>
    </row>
    <row r="62" spans="1:10" ht="15" customHeight="1">
      <c r="A62" s="171" t="s">
        <v>271</v>
      </c>
      <c r="B62" s="131">
        <v>95567</v>
      </c>
      <c r="C62" s="131">
        <v>5696346733</v>
      </c>
      <c r="D62" s="103">
        <v>59457</v>
      </c>
      <c r="E62" s="131">
        <v>71815</v>
      </c>
      <c r="F62" s="131">
        <v>4268045</v>
      </c>
      <c r="G62" s="103">
        <v>59184</v>
      </c>
      <c r="H62" s="131">
        <v>167398</v>
      </c>
      <c r="I62" s="131">
        <v>9965313029</v>
      </c>
      <c r="J62" s="103">
        <v>59347</v>
      </c>
    </row>
    <row r="63" spans="1:10" ht="15" customHeight="1">
      <c r="A63" s="171" t="s">
        <v>272</v>
      </c>
      <c r="B63" s="131">
        <v>91507</v>
      </c>
      <c r="C63" s="131">
        <v>6756898471</v>
      </c>
      <c r="D63" s="103">
        <v>73692</v>
      </c>
      <c r="E63" s="131">
        <v>62302</v>
      </c>
      <c r="F63" s="131">
        <v>4593815</v>
      </c>
      <c r="G63" s="103">
        <v>73507</v>
      </c>
      <c r="H63" s="131">
        <v>153817</v>
      </c>
      <c r="I63" s="131">
        <v>11351326457</v>
      </c>
      <c r="J63" s="103">
        <v>73611</v>
      </c>
    </row>
    <row r="64" spans="1:10" ht="15" customHeight="1">
      <c r="A64" s="171" t="s">
        <v>273</v>
      </c>
      <c r="B64" s="131">
        <v>102390</v>
      </c>
      <c r="C64" s="131">
        <v>9763665117</v>
      </c>
      <c r="D64" s="103">
        <v>94500</v>
      </c>
      <c r="E64" s="131">
        <v>55963</v>
      </c>
      <c r="F64" s="131">
        <v>5282021</v>
      </c>
      <c r="G64" s="103">
        <v>93171</v>
      </c>
      <c r="H64" s="131">
        <v>158376</v>
      </c>
      <c r="I64" s="131">
        <v>15047856836</v>
      </c>
      <c r="J64" s="103">
        <v>94021</v>
      </c>
    </row>
    <row r="65" spans="1:10" ht="15" customHeight="1">
      <c r="A65" s="171" t="s">
        <v>274</v>
      </c>
      <c r="B65" s="131">
        <v>123590</v>
      </c>
      <c r="C65" s="131">
        <v>23686148482</v>
      </c>
      <c r="D65" s="103">
        <v>150945</v>
      </c>
      <c r="E65" s="131">
        <v>37692</v>
      </c>
      <c r="F65" s="131">
        <v>6645765</v>
      </c>
      <c r="G65" s="103">
        <v>143496</v>
      </c>
      <c r="H65" s="131">
        <v>161287</v>
      </c>
      <c r="I65" s="131">
        <v>30350382124</v>
      </c>
      <c r="J65" s="103">
        <v>149084</v>
      </c>
    </row>
    <row r="66" ht="15" customHeight="1">
      <c r="A66" s="6"/>
    </row>
    <row r="67" ht="15" customHeight="1">
      <c r="A67" s="5" t="s">
        <v>197</v>
      </c>
    </row>
    <row r="68" ht="15" customHeight="1">
      <c r="A68" s="5" t="s">
        <v>168</v>
      </c>
    </row>
    <row r="69" spans="1:6" ht="15">
      <c r="A69" s="5" t="s">
        <v>238</v>
      </c>
      <c r="E69" s="110"/>
      <c r="F69" s="5"/>
    </row>
    <row r="70" spans="1:6" ht="15">
      <c r="A70" s="12" t="s">
        <v>125</v>
      </c>
      <c r="E70" s="45"/>
      <c r="F70" s="12"/>
    </row>
    <row r="72" ht="15" customHeight="1">
      <c r="A72" s="111" t="s">
        <v>207</v>
      </c>
    </row>
  </sheetData>
  <sheetProtection sheet="1"/>
  <mergeCells count="6">
    <mergeCell ref="A1:J1"/>
    <mergeCell ref="B8:D8"/>
    <mergeCell ref="E8:G8"/>
    <mergeCell ref="H8:J8"/>
    <mergeCell ref="A2:J2"/>
    <mergeCell ref="A3:J3"/>
  </mergeCells>
  <hyperlinks>
    <hyperlink ref="A72"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rowBreaks count="2" manualBreakCount="2">
    <brk id="32" max="9" man="1"/>
    <brk id="54" max="9" man="1"/>
  </rowBreaks>
  <drawing r:id="rId2"/>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M80"/>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140625" style="14" customWidth="1"/>
    <col min="11" max="11" width="9.140625" style="14" customWidth="1"/>
    <col min="12" max="16384" width="9.140625" style="14" customWidth="1"/>
  </cols>
  <sheetData>
    <row r="1" spans="1:10" ht="60" customHeight="1">
      <c r="A1" s="182" t="s">
        <v>161</v>
      </c>
      <c r="B1" s="182"/>
      <c r="C1" s="182"/>
      <c r="D1" s="182"/>
      <c r="E1" s="182"/>
      <c r="F1" s="182"/>
      <c r="G1" s="182"/>
      <c r="H1" s="182"/>
      <c r="I1" s="182"/>
      <c r="J1" s="182"/>
    </row>
    <row r="2" spans="1:10" ht="18.75" customHeight="1">
      <c r="A2" s="192" t="str">
        <f>Contents!A2</f>
        <v>34180DS0001 Personal Income of Migrants, Australia, 2015-16</v>
      </c>
      <c r="B2" s="192"/>
      <c r="C2" s="192"/>
      <c r="D2" s="192"/>
      <c r="E2" s="192"/>
      <c r="F2" s="192"/>
      <c r="G2" s="192"/>
      <c r="H2" s="192"/>
      <c r="I2" s="192"/>
      <c r="J2" s="192"/>
    </row>
    <row r="3" spans="1:10" ht="15" customHeight="1">
      <c r="A3" s="193" t="s">
        <v>234</v>
      </c>
      <c r="B3" s="193"/>
      <c r="C3" s="193"/>
      <c r="D3" s="193"/>
      <c r="E3" s="193"/>
      <c r="F3" s="193"/>
      <c r="G3" s="193"/>
      <c r="H3" s="193"/>
      <c r="I3" s="193"/>
      <c r="J3" s="193"/>
    </row>
    <row r="4" spans="1:10" ht="15" customHeight="1">
      <c r="A4" s="30"/>
      <c r="B4" s="1"/>
      <c r="C4" s="1"/>
      <c r="D4" s="1"/>
      <c r="E4" s="1"/>
      <c r="F4" s="1"/>
      <c r="G4" s="1"/>
      <c r="H4" s="1"/>
      <c r="I4" s="1"/>
      <c r="J4" s="1"/>
    </row>
    <row r="5" spans="1:10" ht="18.75" customHeight="1">
      <c r="A5" s="32" t="str">
        <f>Contents!A5</f>
        <v>Linked Migrant Taxpayer Records from the 2015-16 Personal Income Tax and Migrants Integrated Dataset (PITMID)</v>
      </c>
      <c r="B5" s="1"/>
      <c r="C5" s="1"/>
      <c r="D5" s="1"/>
      <c r="E5" s="1"/>
      <c r="F5" s="1"/>
      <c r="G5" s="1"/>
      <c r="H5" s="1"/>
      <c r="I5" s="1"/>
      <c r="J5" s="1"/>
    </row>
    <row r="6" ht="15" customHeight="1">
      <c r="A6" s="32"/>
    </row>
    <row r="7" ht="15" customHeight="1">
      <c r="A7" s="34" t="str">
        <f>"Table 10  "&amp;Contents!C29</f>
        <v>Table 10  Australian Taxpayer Population and Migrant Taxpayers, Employee income, By Sex, Occupation of main job and Visa stream</v>
      </c>
    </row>
    <row r="8" spans="1:10" s="15" customFormat="1" ht="22.5" customHeight="1">
      <c r="A8" s="35"/>
      <c r="B8" s="194" t="s">
        <v>43</v>
      </c>
      <c r="C8" s="194"/>
      <c r="D8" s="194"/>
      <c r="E8" s="195" t="s">
        <v>44</v>
      </c>
      <c r="F8" s="195"/>
      <c r="G8" s="195"/>
      <c r="H8" s="195" t="s">
        <v>192</v>
      </c>
      <c r="I8" s="195"/>
      <c r="J8" s="195"/>
    </row>
    <row r="9" spans="1:10" s="15" customFormat="1" ht="34.5">
      <c r="A9" s="117"/>
      <c r="B9" s="73" t="s">
        <v>0</v>
      </c>
      <c r="C9" s="67" t="s">
        <v>89</v>
      </c>
      <c r="D9" s="67" t="s">
        <v>102</v>
      </c>
      <c r="E9" s="73" t="s">
        <v>0</v>
      </c>
      <c r="F9" s="67" t="s">
        <v>89</v>
      </c>
      <c r="G9" s="67" t="s">
        <v>102</v>
      </c>
      <c r="H9" s="73" t="s">
        <v>0</v>
      </c>
      <c r="I9" s="67" t="s">
        <v>89</v>
      </c>
      <c r="J9" s="67" t="s">
        <v>102</v>
      </c>
    </row>
    <row r="10" spans="1:10" s="15" customFormat="1" ht="15" customHeight="1">
      <c r="A10" s="71"/>
      <c r="B10" s="69" t="s">
        <v>57</v>
      </c>
      <c r="C10" s="69" t="s">
        <v>58</v>
      </c>
      <c r="D10" s="69" t="s">
        <v>59</v>
      </c>
      <c r="E10" s="69" t="s">
        <v>57</v>
      </c>
      <c r="F10" s="69" t="s">
        <v>58</v>
      </c>
      <c r="G10" s="69" t="s">
        <v>59</v>
      </c>
      <c r="H10" s="69" t="s">
        <v>57</v>
      </c>
      <c r="I10" s="69" t="s">
        <v>58</v>
      </c>
      <c r="J10" s="69" t="s">
        <v>59</v>
      </c>
    </row>
    <row r="11" ht="15" customHeight="1">
      <c r="A11" s="37" t="s">
        <v>193</v>
      </c>
    </row>
    <row r="12" spans="1:10" ht="15" customHeight="1">
      <c r="A12" s="6" t="s">
        <v>9</v>
      </c>
      <c r="B12" s="131">
        <v>821300</v>
      </c>
      <c r="C12" s="131">
        <v>88944418</v>
      </c>
      <c r="D12" s="131">
        <v>82104</v>
      </c>
      <c r="E12" s="131">
        <v>547429</v>
      </c>
      <c r="F12" s="131">
        <v>39127935</v>
      </c>
      <c r="G12" s="131">
        <v>57921</v>
      </c>
      <c r="H12" s="131">
        <v>1368729</v>
      </c>
      <c r="I12" s="131">
        <v>128074117</v>
      </c>
      <c r="J12" s="131">
        <v>71131</v>
      </c>
    </row>
    <row r="13" spans="1:10" ht="15" customHeight="1">
      <c r="A13" s="6" t="s">
        <v>10</v>
      </c>
      <c r="B13" s="131">
        <v>1006387</v>
      </c>
      <c r="C13" s="131">
        <v>102492792</v>
      </c>
      <c r="D13" s="131">
        <v>88821</v>
      </c>
      <c r="E13" s="131">
        <v>1301087</v>
      </c>
      <c r="F13" s="131">
        <v>91402031</v>
      </c>
      <c r="G13" s="131">
        <v>67268</v>
      </c>
      <c r="H13" s="131">
        <v>2307481</v>
      </c>
      <c r="I13" s="131">
        <v>193895566</v>
      </c>
      <c r="J13" s="131">
        <v>75545</v>
      </c>
    </row>
    <row r="14" spans="1:10" ht="15" customHeight="1">
      <c r="A14" s="6" t="s">
        <v>11</v>
      </c>
      <c r="B14" s="131">
        <v>1038025</v>
      </c>
      <c r="C14" s="131">
        <v>73392218</v>
      </c>
      <c r="D14" s="131">
        <v>62699</v>
      </c>
      <c r="E14" s="131">
        <v>181986</v>
      </c>
      <c r="F14" s="131">
        <v>7482142</v>
      </c>
      <c r="G14" s="131">
        <v>38814</v>
      </c>
      <c r="H14" s="131">
        <v>1220019</v>
      </c>
      <c r="I14" s="131">
        <v>80874752</v>
      </c>
      <c r="J14" s="131">
        <v>58309</v>
      </c>
    </row>
    <row r="15" spans="1:10" ht="15" customHeight="1">
      <c r="A15" s="6" t="s">
        <v>12</v>
      </c>
      <c r="B15" s="131">
        <v>377125</v>
      </c>
      <c r="C15" s="131">
        <v>21020661</v>
      </c>
      <c r="D15" s="131">
        <v>50282</v>
      </c>
      <c r="E15" s="131">
        <v>797082</v>
      </c>
      <c r="F15" s="131">
        <v>28476850</v>
      </c>
      <c r="G15" s="131">
        <v>32548</v>
      </c>
      <c r="H15" s="131">
        <v>1174218</v>
      </c>
      <c r="I15" s="131">
        <v>49497899</v>
      </c>
      <c r="J15" s="131">
        <v>36321</v>
      </c>
    </row>
    <row r="16" spans="1:10" ht="15" customHeight="1">
      <c r="A16" s="6" t="s">
        <v>13</v>
      </c>
      <c r="B16" s="131">
        <v>354475</v>
      </c>
      <c r="C16" s="131">
        <v>25399835</v>
      </c>
      <c r="D16" s="131">
        <v>62636</v>
      </c>
      <c r="E16" s="131">
        <v>1177958</v>
      </c>
      <c r="F16" s="131">
        <v>56216349</v>
      </c>
      <c r="G16" s="131">
        <v>45818</v>
      </c>
      <c r="H16" s="131">
        <v>1532444</v>
      </c>
      <c r="I16" s="131">
        <v>81617296</v>
      </c>
      <c r="J16" s="131">
        <v>49001</v>
      </c>
    </row>
    <row r="17" spans="1:10" ht="15" customHeight="1">
      <c r="A17" s="6" t="s">
        <v>14</v>
      </c>
      <c r="B17" s="131">
        <v>337486</v>
      </c>
      <c r="C17" s="131">
        <v>16035501</v>
      </c>
      <c r="D17" s="131">
        <v>38309</v>
      </c>
      <c r="E17" s="131">
        <v>590862</v>
      </c>
      <c r="F17" s="131">
        <v>18109525</v>
      </c>
      <c r="G17" s="131">
        <v>26261</v>
      </c>
      <c r="H17" s="131">
        <v>928355</v>
      </c>
      <c r="I17" s="131">
        <v>34145063</v>
      </c>
      <c r="J17" s="131">
        <v>29400</v>
      </c>
    </row>
    <row r="18" spans="1:10" ht="15" customHeight="1">
      <c r="A18" s="6" t="s">
        <v>15</v>
      </c>
      <c r="B18" s="131">
        <v>564679</v>
      </c>
      <c r="C18" s="131">
        <v>37114427</v>
      </c>
      <c r="D18" s="131">
        <v>59537</v>
      </c>
      <c r="E18" s="131">
        <v>62025</v>
      </c>
      <c r="F18" s="131">
        <v>2806394</v>
      </c>
      <c r="G18" s="131">
        <v>40259</v>
      </c>
      <c r="H18" s="131">
        <v>626712</v>
      </c>
      <c r="I18" s="131">
        <v>39921235</v>
      </c>
      <c r="J18" s="131">
        <v>57393</v>
      </c>
    </row>
    <row r="19" spans="1:10" ht="15" customHeight="1">
      <c r="A19" s="6" t="s">
        <v>16</v>
      </c>
      <c r="B19" s="131">
        <v>733439</v>
      </c>
      <c r="C19" s="131">
        <v>32962137</v>
      </c>
      <c r="D19" s="131">
        <v>38823</v>
      </c>
      <c r="E19" s="131">
        <v>367150</v>
      </c>
      <c r="F19" s="131">
        <v>10431570</v>
      </c>
      <c r="G19" s="131">
        <v>25181</v>
      </c>
      <c r="H19" s="131">
        <v>1100601</v>
      </c>
      <c r="I19" s="131">
        <v>43394201</v>
      </c>
      <c r="J19" s="131">
        <v>33104</v>
      </c>
    </row>
    <row r="20" spans="1:10" s="15" customFormat="1" ht="15" customHeight="1">
      <c r="A20" s="39" t="s">
        <v>101</v>
      </c>
      <c r="B20" s="131">
        <v>6240476</v>
      </c>
      <c r="C20" s="131">
        <v>444627874</v>
      </c>
      <c r="D20" s="131">
        <v>58000</v>
      </c>
      <c r="E20" s="131">
        <v>5860719</v>
      </c>
      <c r="F20" s="131">
        <v>280095721</v>
      </c>
      <c r="G20" s="131">
        <v>40813</v>
      </c>
      <c r="H20" s="131">
        <v>10699006</v>
      </c>
      <c r="I20" s="131">
        <v>675477950</v>
      </c>
      <c r="J20" s="131">
        <v>48710</v>
      </c>
    </row>
    <row r="21" spans="1:10" ht="15" customHeight="1">
      <c r="A21" s="37" t="s">
        <v>105</v>
      </c>
      <c r="B21" s="103"/>
      <c r="C21" s="103"/>
      <c r="D21" s="103"/>
      <c r="E21" s="103"/>
      <c r="F21" s="103"/>
      <c r="G21" s="103"/>
      <c r="H21" s="103"/>
      <c r="I21" s="103"/>
      <c r="J21" s="103"/>
    </row>
    <row r="22" spans="1:10" s="15" customFormat="1" ht="15" customHeight="1">
      <c r="A22" s="38" t="s">
        <v>1</v>
      </c>
      <c r="B22" s="103"/>
      <c r="C22" s="103"/>
      <c r="D22" s="103"/>
      <c r="E22" s="103"/>
      <c r="F22" s="103"/>
      <c r="G22" s="103"/>
      <c r="H22" s="103"/>
      <c r="I22" s="103"/>
      <c r="J22" s="103"/>
    </row>
    <row r="23" spans="1:10" ht="15" customHeight="1">
      <c r="A23" s="2" t="s">
        <v>9</v>
      </c>
      <c r="B23" s="131">
        <v>79963</v>
      </c>
      <c r="C23" s="131">
        <v>8701155</v>
      </c>
      <c r="D23" s="148">
        <v>77916</v>
      </c>
      <c r="E23" s="131">
        <v>44284</v>
      </c>
      <c r="F23" s="131">
        <v>3123752224</v>
      </c>
      <c r="G23" s="148">
        <v>55039</v>
      </c>
      <c r="H23" s="131">
        <v>124255</v>
      </c>
      <c r="I23" s="131">
        <v>11824057628</v>
      </c>
      <c r="J23" s="148">
        <v>67261</v>
      </c>
    </row>
    <row r="24" spans="1:10" ht="15" customHeight="1">
      <c r="A24" s="2" t="s">
        <v>10</v>
      </c>
      <c r="B24" s="131">
        <v>180983</v>
      </c>
      <c r="C24" s="131">
        <v>18967397</v>
      </c>
      <c r="D24" s="148">
        <v>93001</v>
      </c>
      <c r="E24" s="131">
        <v>154029</v>
      </c>
      <c r="F24" s="131">
        <v>11790239784</v>
      </c>
      <c r="G24" s="148">
        <v>73056</v>
      </c>
      <c r="H24" s="131">
        <v>335039</v>
      </c>
      <c r="I24" s="131">
        <v>30762251786</v>
      </c>
      <c r="J24" s="148">
        <v>83383</v>
      </c>
    </row>
    <row r="25" spans="1:10" ht="15" customHeight="1">
      <c r="A25" s="2" t="s">
        <v>11</v>
      </c>
      <c r="B25" s="131">
        <v>97216</v>
      </c>
      <c r="C25" s="131">
        <v>6822976</v>
      </c>
      <c r="D25" s="148">
        <v>61131</v>
      </c>
      <c r="E25" s="131">
        <v>18751</v>
      </c>
      <c r="F25" s="131">
        <v>808488465</v>
      </c>
      <c r="G25" s="148">
        <v>42874</v>
      </c>
      <c r="H25" s="131">
        <v>115980</v>
      </c>
      <c r="I25" s="131">
        <v>7632717848</v>
      </c>
      <c r="J25" s="148">
        <v>57412</v>
      </c>
    </row>
    <row r="26" spans="1:10" ht="15" customHeight="1">
      <c r="A26" s="2" t="s">
        <v>12</v>
      </c>
      <c r="B26" s="131">
        <v>30128</v>
      </c>
      <c r="C26" s="131">
        <v>1572349</v>
      </c>
      <c r="D26" s="148">
        <v>50123</v>
      </c>
      <c r="E26" s="131">
        <v>55811</v>
      </c>
      <c r="F26" s="131">
        <v>2010769022</v>
      </c>
      <c r="G26" s="148">
        <v>34045</v>
      </c>
      <c r="H26" s="131">
        <v>85948</v>
      </c>
      <c r="I26" s="131">
        <v>3583813365</v>
      </c>
      <c r="J26" s="148">
        <v>38552</v>
      </c>
    </row>
    <row r="27" spans="1:10" ht="15" customHeight="1">
      <c r="A27" s="2" t="s">
        <v>13</v>
      </c>
      <c r="B27" s="131">
        <v>31863</v>
      </c>
      <c r="C27" s="131">
        <v>2314250</v>
      </c>
      <c r="D27" s="148">
        <v>60707</v>
      </c>
      <c r="E27" s="131">
        <v>66194</v>
      </c>
      <c r="F27" s="131">
        <v>3158548612</v>
      </c>
      <c r="G27" s="148">
        <v>46108</v>
      </c>
      <c r="H27" s="131">
        <v>98062</v>
      </c>
      <c r="I27" s="131">
        <v>5472097408</v>
      </c>
      <c r="J27" s="148">
        <v>50545</v>
      </c>
    </row>
    <row r="28" spans="1:10" ht="15" customHeight="1">
      <c r="A28" s="2" t="s">
        <v>14</v>
      </c>
      <c r="B28" s="131">
        <v>25718</v>
      </c>
      <c r="C28" s="131">
        <v>1160695</v>
      </c>
      <c r="D28" s="148">
        <v>37558</v>
      </c>
      <c r="E28" s="131">
        <v>31282</v>
      </c>
      <c r="F28" s="131">
        <v>979660634</v>
      </c>
      <c r="G28" s="148">
        <v>25333</v>
      </c>
      <c r="H28" s="131">
        <v>57005</v>
      </c>
      <c r="I28" s="131">
        <v>2140806132</v>
      </c>
      <c r="J28" s="148">
        <v>30012</v>
      </c>
    </row>
    <row r="29" spans="1:10" ht="15" customHeight="1">
      <c r="A29" s="2" t="s">
        <v>15</v>
      </c>
      <c r="B29" s="131">
        <v>23914</v>
      </c>
      <c r="C29" s="131">
        <v>1389097</v>
      </c>
      <c r="D29" s="148">
        <v>53678</v>
      </c>
      <c r="E29" s="131">
        <v>2648</v>
      </c>
      <c r="F29" s="131">
        <v>101376040</v>
      </c>
      <c r="G29" s="148">
        <v>35887</v>
      </c>
      <c r="H29" s="131">
        <v>26562</v>
      </c>
      <c r="I29" s="131">
        <v>1490147830</v>
      </c>
      <c r="J29" s="148">
        <v>51413</v>
      </c>
    </row>
    <row r="30" spans="1:10" ht="15" customHeight="1">
      <c r="A30" s="2" t="s">
        <v>16</v>
      </c>
      <c r="B30" s="131">
        <v>40516</v>
      </c>
      <c r="C30" s="131">
        <v>1716849</v>
      </c>
      <c r="D30" s="148">
        <v>39063</v>
      </c>
      <c r="E30" s="131">
        <v>25144</v>
      </c>
      <c r="F30" s="131">
        <v>753240967</v>
      </c>
      <c r="G30" s="148">
        <v>28383</v>
      </c>
      <c r="H30" s="131">
        <v>65661</v>
      </c>
      <c r="I30" s="131">
        <v>2469872182</v>
      </c>
      <c r="J30" s="148">
        <v>34258</v>
      </c>
    </row>
    <row r="31" spans="1:10" s="19" customFormat="1" ht="15" customHeight="1">
      <c r="A31" s="95" t="s">
        <v>101</v>
      </c>
      <c r="B31" s="133">
        <v>553979</v>
      </c>
      <c r="C31" s="133">
        <v>45273296</v>
      </c>
      <c r="D31" s="149">
        <v>66129</v>
      </c>
      <c r="E31" s="133">
        <v>436683</v>
      </c>
      <c r="F31" s="133">
        <v>24095900505</v>
      </c>
      <c r="G31" s="149">
        <v>47567</v>
      </c>
      <c r="H31" s="133">
        <v>990737</v>
      </c>
      <c r="I31" s="133">
        <v>69371368702</v>
      </c>
      <c r="J31" s="149">
        <v>57100</v>
      </c>
    </row>
    <row r="32" spans="1:10" ht="15" customHeight="1">
      <c r="A32" s="38" t="s">
        <v>2</v>
      </c>
      <c r="B32" s="132"/>
      <c r="C32" s="132"/>
      <c r="D32" s="132"/>
      <c r="E32" s="132"/>
      <c r="F32" s="132"/>
      <c r="G32" s="132"/>
      <c r="H32" s="132"/>
      <c r="I32" s="132"/>
      <c r="J32" s="132"/>
    </row>
    <row r="33" spans="1:10" ht="15" customHeight="1">
      <c r="A33" s="2" t="s">
        <v>9</v>
      </c>
      <c r="B33" s="131">
        <v>21625</v>
      </c>
      <c r="C33" s="131">
        <v>1973429</v>
      </c>
      <c r="D33" s="148">
        <v>67660</v>
      </c>
      <c r="E33" s="131">
        <v>21255</v>
      </c>
      <c r="F33" s="131">
        <v>1208191597</v>
      </c>
      <c r="G33" s="148">
        <v>47211</v>
      </c>
      <c r="H33" s="131">
        <v>42888</v>
      </c>
      <c r="I33" s="131">
        <v>3179378751</v>
      </c>
      <c r="J33" s="148">
        <v>55367</v>
      </c>
    </row>
    <row r="34" spans="1:10" ht="15" customHeight="1">
      <c r="A34" s="2" t="s">
        <v>10</v>
      </c>
      <c r="B34" s="131">
        <v>26910</v>
      </c>
      <c r="C34" s="131">
        <v>2588677</v>
      </c>
      <c r="D34" s="148">
        <v>83498</v>
      </c>
      <c r="E34" s="131">
        <v>44169</v>
      </c>
      <c r="F34" s="131">
        <v>2672166302</v>
      </c>
      <c r="G34" s="148">
        <v>55997</v>
      </c>
      <c r="H34" s="131">
        <v>71089</v>
      </c>
      <c r="I34" s="131">
        <v>5261623628</v>
      </c>
      <c r="J34" s="148">
        <v>65252</v>
      </c>
    </row>
    <row r="35" spans="1:10" ht="15" customHeight="1">
      <c r="A35" s="2" t="s">
        <v>11</v>
      </c>
      <c r="B35" s="131">
        <v>25715</v>
      </c>
      <c r="C35" s="131">
        <v>1392351</v>
      </c>
      <c r="D35" s="148">
        <v>49241</v>
      </c>
      <c r="E35" s="131">
        <v>9382</v>
      </c>
      <c r="F35" s="131">
        <v>341777676</v>
      </c>
      <c r="G35" s="148">
        <v>34619</v>
      </c>
      <c r="H35" s="131">
        <v>35104</v>
      </c>
      <c r="I35" s="131">
        <v>1734579959</v>
      </c>
      <c r="J35" s="148">
        <v>44631</v>
      </c>
    </row>
    <row r="36" spans="1:10" ht="15" customHeight="1">
      <c r="A36" s="2" t="s">
        <v>12</v>
      </c>
      <c r="B36" s="131">
        <v>13632</v>
      </c>
      <c r="C36" s="131">
        <v>614303</v>
      </c>
      <c r="D36" s="148">
        <v>42461</v>
      </c>
      <c r="E36" s="131">
        <v>46915</v>
      </c>
      <c r="F36" s="131">
        <v>1484889068</v>
      </c>
      <c r="G36" s="148">
        <v>29178</v>
      </c>
      <c r="H36" s="131">
        <v>60554</v>
      </c>
      <c r="I36" s="131">
        <v>2099236084</v>
      </c>
      <c r="J36" s="148">
        <v>31634</v>
      </c>
    </row>
    <row r="37" spans="1:10" ht="15" customHeight="1">
      <c r="A37" s="2" t="s">
        <v>13</v>
      </c>
      <c r="B37" s="131">
        <v>10336</v>
      </c>
      <c r="C37" s="131">
        <v>661168</v>
      </c>
      <c r="D37" s="148">
        <v>56994</v>
      </c>
      <c r="E37" s="131">
        <v>41054</v>
      </c>
      <c r="F37" s="131">
        <v>1714104432</v>
      </c>
      <c r="G37" s="148">
        <v>39615</v>
      </c>
      <c r="H37" s="131">
        <v>51392</v>
      </c>
      <c r="I37" s="131">
        <v>2375821852</v>
      </c>
      <c r="J37" s="148">
        <v>42840</v>
      </c>
    </row>
    <row r="38" spans="1:10" ht="15" customHeight="1">
      <c r="A38" s="2" t="s">
        <v>14</v>
      </c>
      <c r="B38" s="131">
        <v>9645</v>
      </c>
      <c r="C38" s="131">
        <v>445488</v>
      </c>
      <c r="D38" s="148">
        <v>39283</v>
      </c>
      <c r="E38" s="131">
        <v>22207</v>
      </c>
      <c r="F38" s="131">
        <v>660333638</v>
      </c>
      <c r="G38" s="148">
        <v>25993</v>
      </c>
      <c r="H38" s="131">
        <v>31852</v>
      </c>
      <c r="I38" s="131">
        <v>1105389143</v>
      </c>
      <c r="J38" s="148">
        <v>29257</v>
      </c>
    </row>
    <row r="39" spans="1:10" ht="15" customHeight="1">
      <c r="A39" s="2" t="s">
        <v>15</v>
      </c>
      <c r="B39" s="131">
        <v>13918</v>
      </c>
      <c r="C39" s="131">
        <v>736137</v>
      </c>
      <c r="D39" s="148">
        <v>49764</v>
      </c>
      <c r="E39" s="131">
        <v>3274</v>
      </c>
      <c r="F39" s="131">
        <v>118929790</v>
      </c>
      <c r="G39" s="148">
        <v>36498</v>
      </c>
      <c r="H39" s="131">
        <v>17200</v>
      </c>
      <c r="I39" s="131">
        <v>855575099</v>
      </c>
      <c r="J39" s="148">
        <v>46534</v>
      </c>
    </row>
    <row r="40" spans="1:10" ht="15" customHeight="1">
      <c r="A40" s="2" t="s">
        <v>16</v>
      </c>
      <c r="B40" s="131">
        <v>27135</v>
      </c>
      <c r="C40" s="131">
        <v>1110506</v>
      </c>
      <c r="D40" s="148">
        <v>37424</v>
      </c>
      <c r="E40" s="131">
        <v>32825</v>
      </c>
      <c r="F40" s="131">
        <v>939934786</v>
      </c>
      <c r="G40" s="148">
        <v>27163</v>
      </c>
      <c r="H40" s="131">
        <v>59973</v>
      </c>
      <c r="I40" s="131">
        <v>2050953683</v>
      </c>
      <c r="J40" s="148">
        <v>31068</v>
      </c>
    </row>
    <row r="41" spans="1:10" s="19" customFormat="1" ht="15" customHeight="1">
      <c r="A41" s="95" t="s">
        <v>101</v>
      </c>
      <c r="B41" s="133">
        <v>167162</v>
      </c>
      <c r="C41" s="133">
        <v>10280655</v>
      </c>
      <c r="D41" s="149">
        <v>49848</v>
      </c>
      <c r="E41" s="133">
        <v>249738</v>
      </c>
      <c r="F41" s="133">
        <v>9791574107</v>
      </c>
      <c r="G41" s="149">
        <v>33734</v>
      </c>
      <c r="H41" s="133">
        <v>416948</v>
      </c>
      <c r="I41" s="133">
        <v>20071096391</v>
      </c>
      <c r="J41" s="149">
        <v>39338</v>
      </c>
    </row>
    <row r="42" spans="1:10" ht="15" customHeight="1">
      <c r="A42" s="38" t="s">
        <v>3</v>
      </c>
      <c r="B42" s="132"/>
      <c r="C42" s="132"/>
      <c r="D42" s="132"/>
      <c r="E42" s="132"/>
      <c r="F42" s="132"/>
      <c r="G42" s="132"/>
      <c r="H42" s="132"/>
      <c r="I42" s="132"/>
      <c r="J42" s="132"/>
    </row>
    <row r="43" spans="1:10" ht="15" customHeight="1">
      <c r="A43" s="2" t="s">
        <v>9</v>
      </c>
      <c r="B43" s="131">
        <v>2940</v>
      </c>
      <c r="C43" s="131">
        <v>141373</v>
      </c>
      <c r="D43" s="148">
        <v>44409</v>
      </c>
      <c r="E43" s="131">
        <v>1072</v>
      </c>
      <c r="F43" s="131">
        <v>44236081</v>
      </c>
      <c r="G43" s="148">
        <v>39441</v>
      </c>
      <c r="H43" s="131">
        <v>4014</v>
      </c>
      <c r="I43" s="131">
        <v>185719047</v>
      </c>
      <c r="J43" s="148">
        <v>42898</v>
      </c>
    </row>
    <row r="44" spans="1:10" ht="15" customHeight="1">
      <c r="A44" s="2" t="s">
        <v>10</v>
      </c>
      <c r="B44" s="131">
        <v>3257</v>
      </c>
      <c r="C44" s="131">
        <v>198312</v>
      </c>
      <c r="D44" s="148">
        <v>56171</v>
      </c>
      <c r="E44" s="131">
        <v>3249</v>
      </c>
      <c r="F44" s="131">
        <v>168292590</v>
      </c>
      <c r="G44" s="148">
        <v>48139</v>
      </c>
      <c r="H44" s="131">
        <v>6501</v>
      </c>
      <c r="I44" s="131">
        <v>365966113</v>
      </c>
      <c r="J44" s="148">
        <v>51977</v>
      </c>
    </row>
    <row r="45" spans="1:10" ht="15" customHeight="1">
      <c r="A45" s="2" t="s">
        <v>11</v>
      </c>
      <c r="B45" s="131">
        <v>6692</v>
      </c>
      <c r="C45" s="131">
        <v>277292</v>
      </c>
      <c r="D45" s="148">
        <v>39181</v>
      </c>
      <c r="E45" s="131">
        <v>628</v>
      </c>
      <c r="F45" s="131">
        <v>20671315</v>
      </c>
      <c r="G45" s="148">
        <v>31619</v>
      </c>
      <c r="H45" s="131">
        <v>7326</v>
      </c>
      <c r="I45" s="131">
        <v>298118290</v>
      </c>
      <c r="J45" s="148">
        <v>38570</v>
      </c>
    </row>
    <row r="46" spans="1:10" ht="15" customHeight="1">
      <c r="A46" s="2" t="s">
        <v>12</v>
      </c>
      <c r="B46" s="131">
        <v>4188</v>
      </c>
      <c r="C46" s="131">
        <v>195804</v>
      </c>
      <c r="D46" s="148">
        <v>46049</v>
      </c>
      <c r="E46" s="131">
        <v>5591</v>
      </c>
      <c r="F46" s="131">
        <v>205823556</v>
      </c>
      <c r="G46" s="148">
        <v>34363</v>
      </c>
      <c r="H46" s="131">
        <v>9776</v>
      </c>
      <c r="I46" s="131">
        <v>401440997</v>
      </c>
      <c r="J46" s="148">
        <v>38739</v>
      </c>
    </row>
    <row r="47" spans="1:10" ht="15" customHeight="1">
      <c r="A47" s="2" t="s">
        <v>13</v>
      </c>
      <c r="B47" s="131">
        <v>1441</v>
      </c>
      <c r="C47" s="131">
        <v>64916</v>
      </c>
      <c r="D47" s="148">
        <v>45055</v>
      </c>
      <c r="E47" s="131">
        <v>1779</v>
      </c>
      <c r="F47" s="131">
        <v>62044193</v>
      </c>
      <c r="G47" s="148">
        <v>32827</v>
      </c>
      <c r="H47" s="131">
        <v>3225</v>
      </c>
      <c r="I47" s="131">
        <v>127076963</v>
      </c>
      <c r="J47" s="148">
        <v>38167</v>
      </c>
    </row>
    <row r="48" spans="1:10" ht="15" customHeight="1">
      <c r="A48" s="2" t="s">
        <v>14</v>
      </c>
      <c r="B48" s="131">
        <v>1900</v>
      </c>
      <c r="C48" s="131">
        <v>60626</v>
      </c>
      <c r="D48" s="148">
        <v>27846</v>
      </c>
      <c r="E48" s="131">
        <v>2029</v>
      </c>
      <c r="F48" s="131">
        <v>47027502</v>
      </c>
      <c r="G48" s="148">
        <v>19169</v>
      </c>
      <c r="H48" s="131">
        <v>3930</v>
      </c>
      <c r="I48" s="131">
        <v>107582516</v>
      </c>
      <c r="J48" s="148">
        <v>22576</v>
      </c>
    </row>
    <row r="49" spans="1:10" ht="15" customHeight="1">
      <c r="A49" s="2" t="s">
        <v>15</v>
      </c>
      <c r="B49" s="131">
        <v>4681</v>
      </c>
      <c r="C49" s="131">
        <v>208151</v>
      </c>
      <c r="D49" s="148">
        <v>44024</v>
      </c>
      <c r="E49" s="131">
        <v>278</v>
      </c>
      <c r="F49" s="131">
        <v>9292638</v>
      </c>
      <c r="G49" s="148">
        <v>35355</v>
      </c>
      <c r="H49" s="131">
        <v>4959</v>
      </c>
      <c r="I49" s="131">
        <v>217417108</v>
      </c>
      <c r="J49" s="148">
        <v>43457</v>
      </c>
    </row>
    <row r="50" spans="1:10" ht="15" customHeight="1">
      <c r="A50" s="2" t="s">
        <v>16</v>
      </c>
      <c r="B50" s="131">
        <v>15499</v>
      </c>
      <c r="C50" s="131">
        <v>545384</v>
      </c>
      <c r="D50" s="148">
        <v>36075</v>
      </c>
      <c r="E50" s="131">
        <v>4698</v>
      </c>
      <c r="F50" s="131">
        <v>125753205</v>
      </c>
      <c r="G50" s="148">
        <v>24948</v>
      </c>
      <c r="H50" s="131">
        <v>20206</v>
      </c>
      <c r="I50" s="131">
        <v>671417830</v>
      </c>
      <c r="J50" s="148">
        <v>33033</v>
      </c>
    </row>
    <row r="51" spans="1:10" s="19" customFormat="1" ht="15" customHeight="1">
      <c r="A51" s="95" t="s">
        <v>101</v>
      </c>
      <c r="B51" s="133">
        <v>47994</v>
      </c>
      <c r="C51" s="133">
        <v>1827512</v>
      </c>
      <c r="D51" s="149">
        <v>35851</v>
      </c>
      <c r="E51" s="133">
        <v>24022</v>
      </c>
      <c r="F51" s="133">
        <v>741438269</v>
      </c>
      <c r="G51" s="149">
        <v>25581</v>
      </c>
      <c r="H51" s="133">
        <v>72010</v>
      </c>
      <c r="I51" s="133">
        <v>2569314945</v>
      </c>
      <c r="J51" s="149">
        <v>32180</v>
      </c>
    </row>
    <row r="52" spans="1:10" ht="15" customHeight="1">
      <c r="A52" s="38" t="s">
        <v>144</v>
      </c>
      <c r="B52" s="103"/>
      <c r="C52" s="103"/>
      <c r="D52" s="103"/>
      <c r="E52" s="103"/>
      <c r="F52" s="103"/>
      <c r="G52" s="103"/>
      <c r="H52" s="103"/>
      <c r="I52" s="103"/>
      <c r="J52" s="103"/>
    </row>
    <row r="53" spans="1:10" ht="15" customHeight="1">
      <c r="A53" s="2" t="s">
        <v>9</v>
      </c>
      <c r="B53" s="131">
        <v>2521</v>
      </c>
      <c r="C53" s="131">
        <v>81349</v>
      </c>
      <c r="D53" s="148">
        <v>28794</v>
      </c>
      <c r="E53" s="131">
        <v>1318</v>
      </c>
      <c r="F53" s="131">
        <v>37904760</v>
      </c>
      <c r="G53" s="148">
        <v>26000</v>
      </c>
      <c r="H53" s="131">
        <v>3836</v>
      </c>
      <c r="I53" s="131">
        <v>119750023</v>
      </c>
      <c r="J53" s="148">
        <v>27654</v>
      </c>
    </row>
    <row r="54" spans="1:10" ht="15" customHeight="1">
      <c r="A54" s="2" t="s">
        <v>10</v>
      </c>
      <c r="B54" s="131">
        <v>2657</v>
      </c>
      <c r="C54" s="131">
        <v>81319</v>
      </c>
      <c r="D54" s="148">
        <v>22608</v>
      </c>
      <c r="E54" s="131">
        <v>3091</v>
      </c>
      <c r="F54" s="131">
        <v>87117645</v>
      </c>
      <c r="G54" s="148">
        <v>22528</v>
      </c>
      <c r="H54" s="131">
        <v>5744</v>
      </c>
      <c r="I54" s="131">
        <v>168429952</v>
      </c>
      <c r="J54" s="148">
        <v>22560</v>
      </c>
    </row>
    <row r="55" spans="1:10" ht="15" customHeight="1">
      <c r="A55" s="2" t="s">
        <v>11</v>
      </c>
      <c r="B55" s="131">
        <v>3938</v>
      </c>
      <c r="C55" s="131">
        <v>112453</v>
      </c>
      <c r="D55" s="148">
        <v>25851</v>
      </c>
      <c r="E55" s="131">
        <v>1109</v>
      </c>
      <c r="F55" s="131">
        <v>26085618</v>
      </c>
      <c r="G55" s="148">
        <v>21085</v>
      </c>
      <c r="H55" s="131">
        <v>5044</v>
      </c>
      <c r="I55" s="131">
        <v>138441526</v>
      </c>
      <c r="J55" s="148">
        <v>24653</v>
      </c>
    </row>
    <row r="56" spans="1:10" ht="15" customHeight="1">
      <c r="A56" s="2" t="s">
        <v>12</v>
      </c>
      <c r="B56" s="131">
        <v>4889</v>
      </c>
      <c r="C56" s="131">
        <v>126243</v>
      </c>
      <c r="D56" s="148">
        <v>22170</v>
      </c>
      <c r="E56" s="131">
        <v>7063</v>
      </c>
      <c r="F56" s="131">
        <v>163258712</v>
      </c>
      <c r="G56" s="148">
        <v>19683</v>
      </c>
      <c r="H56" s="131">
        <v>11957</v>
      </c>
      <c r="I56" s="131">
        <v>289695334</v>
      </c>
      <c r="J56" s="148">
        <v>20617</v>
      </c>
    </row>
    <row r="57" spans="1:10" ht="15" customHeight="1">
      <c r="A57" s="2" t="s">
        <v>13</v>
      </c>
      <c r="B57" s="131">
        <v>1507</v>
      </c>
      <c r="C57" s="131">
        <v>38224</v>
      </c>
      <c r="D57" s="148">
        <v>20800</v>
      </c>
      <c r="E57" s="131">
        <v>2205</v>
      </c>
      <c r="F57" s="131">
        <v>49197697</v>
      </c>
      <c r="G57" s="148">
        <v>18670</v>
      </c>
      <c r="H57" s="131">
        <v>3707</v>
      </c>
      <c r="I57" s="131">
        <v>87309908</v>
      </c>
      <c r="J57" s="148">
        <v>19700</v>
      </c>
    </row>
    <row r="58" spans="1:10" ht="15" customHeight="1">
      <c r="A58" s="2" t="s">
        <v>14</v>
      </c>
      <c r="B58" s="131">
        <v>4931</v>
      </c>
      <c r="C58" s="131">
        <v>116270</v>
      </c>
      <c r="D58" s="148">
        <v>21464</v>
      </c>
      <c r="E58" s="131">
        <v>3693</v>
      </c>
      <c r="F58" s="131">
        <v>69290298</v>
      </c>
      <c r="G58" s="148">
        <v>16949</v>
      </c>
      <c r="H58" s="131">
        <v>8632</v>
      </c>
      <c r="I58" s="131">
        <v>185713607</v>
      </c>
      <c r="J58" s="148">
        <v>19546</v>
      </c>
    </row>
    <row r="59" spans="1:10" ht="15" customHeight="1">
      <c r="A59" s="2" t="s">
        <v>15</v>
      </c>
      <c r="B59" s="131">
        <v>3130</v>
      </c>
      <c r="C59" s="131">
        <v>75331</v>
      </c>
      <c r="D59" s="148">
        <v>20527</v>
      </c>
      <c r="E59" s="131">
        <v>314</v>
      </c>
      <c r="F59" s="131">
        <v>6213013</v>
      </c>
      <c r="G59" s="148">
        <v>18279</v>
      </c>
      <c r="H59" s="131">
        <v>3441</v>
      </c>
      <c r="I59" s="131">
        <v>81580676</v>
      </c>
      <c r="J59" s="148">
        <v>20153</v>
      </c>
    </row>
    <row r="60" spans="1:10" ht="15" customHeight="1">
      <c r="A60" s="2" t="s">
        <v>16</v>
      </c>
      <c r="B60" s="131">
        <v>13580</v>
      </c>
      <c r="C60" s="131">
        <v>316028</v>
      </c>
      <c r="D60" s="148">
        <v>20563</v>
      </c>
      <c r="E60" s="131">
        <v>5670</v>
      </c>
      <c r="F60" s="131">
        <v>112784377</v>
      </c>
      <c r="G60" s="148">
        <v>17567</v>
      </c>
      <c r="H60" s="131">
        <v>19250</v>
      </c>
      <c r="I60" s="131">
        <v>428753099</v>
      </c>
      <c r="J60" s="148">
        <v>19700</v>
      </c>
    </row>
    <row r="61" spans="1:10" s="19" customFormat="1" ht="15" customHeight="1">
      <c r="A61" s="95" t="s">
        <v>101</v>
      </c>
      <c r="B61" s="133">
        <v>44929</v>
      </c>
      <c r="C61" s="133">
        <v>1028245</v>
      </c>
      <c r="D61" s="149">
        <v>19036</v>
      </c>
      <c r="E61" s="133">
        <v>31640</v>
      </c>
      <c r="F61" s="133">
        <v>608269230</v>
      </c>
      <c r="G61" s="149">
        <v>14918</v>
      </c>
      <c r="H61" s="133">
        <v>76560</v>
      </c>
      <c r="I61" s="133">
        <v>1636264722</v>
      </c>
      <c r="J61" s="149">
        <v>17413</v>
      </c>
    </row>
    <row r="62" spans="1:10" ht="15" customHeight="1">
      <c r="A62" s="38" t="s">
        <v>45</v>
      </c>
      <c r="B62" s="103"/>
      <c r="C62" s="103"/>
      <c r="D62" s="103"/>
      <c r="E62" s="103"/>
      <c r="F62" s="103"/>
      <c r="G62" s="103"/>
      <c r="H62" s="103"/>
      <c r="I62" s="103"/>
      <c r="J62" s="103"/>
    </row>
    <row r="63" spans="1:10" ht="15" customHeight="1">
      <c r="A63" s="2" t="s">
        <v>9</v>
      </c>
      <c r="B63" s="131">
        <v>107123</v>
      </c>
      <c r="C63" s="131">
        <v>10906530</v>
      </c>
      <c r="D63" s="148">
        <v>72000</v>
      </c>
      <c r="E63" s="131">
        <v>67964</v>
      </c>
      <c r="F63" s="131">
        <v>4413824754</v>
      </c>
      <c r="G63" s="148">
        <v>52000</v>
      </c>
      <c r="H63" s="131">
        <v>175095</v>
      </c>
      <c r="I63" s="131">
        <v>15315671518</v>
      </c>
      <c r="J63" s="148">
        <v>61779</v>
      </c>
    </row>
    <row r="64" spans="1:10" ht="15" customHeight="1">
      <c r="A64" s="2" t="s">
        <v>10</v>
      </c>
      <c r="B64" s="131">
        <v>213880</v>
      </c>
      <c r="C64" s="131">
        <v>21843888</v>
      </c>
      <c r="D64" s="148">
        <v>90666</v>
      </c>
      <c r="E64" s="131">
        <v>204614</v>
      </c>
      <c r="F64" s="131">
        <v>14723272805</v>
      </c>
      <c r="G64" s="148">
        <v>68017</v>
      </c>
      <c r="H64" s="131">
        <v>418533</v>
      </c>
      <c r="I64" s="131">
        <v>36573596772</v>
      </c>
      <c r="J64" s="148">
        <v>79121</v>
      </c>
    </row>
    <row r="65" spans="1:10" ht="15" customHeight="1">
      <c r="A65" s="2" t="s">
        <v>11</v>
      </c>
      <c r="B65" s="131">
        <v>133637</v>
      </c>
      <c r="C65" s="131">
        <v>8609029</v>
      </c>
      <c r="D65" s="148">
        <v>56872</v>
      </c>
      <c r="E65" s="131">
        <v>29884</v>
      </c>
      <c r="F65" s="131">
        <v>1197635812</v>
      </c>
      <c r="G65" s="148">
        <v>39000</v>
      </c>
      <c r="H65" s="131">
        <v>163533</v>
      </c>
      <c r="I65" s="131">
        <v>9807458241</v>
      </c>
      <c r="J65" s="148">
        <v>54000</v>
      </c>
    </row>
    <row r="66" spans="1:10" ht="15" customHeight="1">
      <c r="A66" s="2" t="s">
        <v>12</v>
      </c>
      <c r="B66" s="131">
        <v>52864</v>
      </c>
      <c r="C66" s="131">
        <v>2510040</v>
      </c>
      <c r="D66" s="148">
        <v>44590</v>
      </c>
      <c r="E66" s="131">
        <v>115462</v>
      </c>
      <c r="F66" s="131">
        <v>3867348641</v>
      </c>
      <c r="G66" s="148">
        <v>30922</v>
      </c>
      <c r="H66" s="131">
        <v>168346</v>
      </c>
      <c r="I66" s="131">
        <v>6378415195</v>
      </c>
      <c r="J66" s="148">
        <v>34353</v>
      </c>
    </row>
    <row r="67" spans="1:10" ht="15" customHeight="1">
      <c r="A67" s="2" t="s">
        <v>13</v>
      </c>
      <c r="B67" s="131">
        <v>45169</v>
      </c>
      <c r="C67" s="131">
        <v>3080809</v>
      </c>
      <c r="D67" s="148">
        <v>58166</v>
      </c>
      <c r="E67" s="131">
        <v>111326</v>
      </c>
      <c r="F67" s="131">
        <v>4989147548</v>
      </c>
      <c r="G67" s="148">
        <v>42857</v>
      </c>
      <c r="H67" s="131">
        <v>156512</v>
      </c>
      <c r="I67" s="131">
        <v>8069863038</v>
      </c>
      <c r="J67" s="148">
        <v>47017</v>
      </c>
    </row>
    <row r="68" spans="1:10" ht="15" customHeight="1">
      <c r="A68" s="2" t="s">
        <v>14</v>
      </c>
      <c r="B68" s="131">
        <v>42220</v>
      </c>
      <c r="C68" s="131">
        <v>1784826</v>
      </c>
      <c r="D68" s="148">
        <v>34657</v>
      </c>
      <c r="E68" s="131">
        <v>59253</v>
      </c>
      <c r="F68" s="131">
        <v>1756754219</v>
      </c>
      <c r="G68" s="148">
        <v>24587</v>
      </c>
      <c r="H68" s="131">
        <v>101489</v>
      </c>
      <c r="I68" s="131">
        <v>3542301731</v>
      </c>
      <c r="J68" s="148">
        <v>28026</v>
      </c>
    </row>
    <row r="69" spans="1:13" ht="15" customHeight="1">
      <c r="A69" s="2" t="s">
        <v>15</v>
      </c>
      <c r="B69" s="131">
        <v>45689</v>
      </c>
      <c r="C69" s="131">
        <v>2411764</v>
      </c>
      <c r="D69" s="148">
        <v>49039</v>
      </c>
      <c r="E69" s="131">
        <v>6518</v>
      </c>
      <c r="F69" s="131">
        <v>236163500</v>
      </c>
      <c r="G69" s="148">
        <v>35220</v>
      </c>
      <c r="H69" s="131">
        <v>52217</v>
      </c>
      <c r="I69" s="131">
        <v>2648380348</v>
      </c>
      <c r="J69" s="148">
        <v>46802</v>
      </c>
      <c r="M69" s="14" t="s">
        <v>298</v>
      </c>
    </row>
    <row r="70" spans="1:10" ht="15" customHeight="1">
      <c r="A70" s="2" t="s">
        <v>16</v>
      </c>
      <c r="B70" s="131">
        <v>96798</v>
      </c>
      <c r="C70" s="131">
        <v>3692023</v>
      </c>
      <c r="D70" s="148">
        <v>34533</v>
      </c>
      <c r="E70" s="131">
        <v>68372</v>
      </c>
      <c r="F70" s="131">
        <v>1932651541</v>
      </c>
      <c r="G70" s="148">
        <v>26351</v>
      </c>
      <c r="H70" s="131">
        <v>165184</v>
      </c>
      <c r="I70" s="131">
        <v>5624819181</v>
      </c>
      <c r="J70" s="148">
        <v>30461</v>
      </c>
    </row>
    <row r="71" spans="1:10" s="15" customFormat="1" ht="15" customHeight="1">
      <c r="A71" s="96" t="s">
        <v>101</v>
      </c>
      <c r="B71" s="134">
        <v>814540</v>
      </c>
      <c r="C71" s="134">
        <v>58438554</v>
      </c>
      <c r="D71" s="150">
        <v>56997</v>
      </c>
      <c r="E71" s="134">
        <v>742493</v>
      </c>
      <c r="F71" s="134">
        <v>35253843542</v>
      </c>
      <c r="G71" s="150">
        <v>39742</v>
      </c>
      <c r="H71" s="134">
        <v>1557163</v>
      </c>
      <c r="I71" s="134">
        <v>93696847063</v>
      </c>
      <c r="J71" s="150">
        <v>48325</v>
      </c>
    </row>
    <row r="72" ht="15" customHeight="1">
      <c r="A72" s="36"/>
    </row>
    <row r="73" ht="15" customHeight="1">
      <c r="A73" s="5" t="s">
        <v>197</v>
      </c>
    </row>
    <row r="74" ht="15" customHeight="1">
      <c r="A74" s="1" t="s">
        <v>240</v>
      </c>
    </row>
    <row r="75" ht="15" customHeight="1">
      <c r="A75" s="1" t="s">
        <v>194</v>
      </c>
    </row>
    <row r="76" ht="15" customHeight="1">
      <c r="A76" s="5" t="s">
        <v>183</v>
      </c>
    </row>
    <row r="77" ht="15" customHeight="1">
      <c r="A77" s="5" t="s">
        <v>238</v>
      </c>
    </row>
    <row r="78" ht="15" customHeight="1">
      <c r="A78" s="12" t="s">
        <v>125</v>
      </c>
    </row>
    <row r="80" ht="15" customHeight="1">
      <c r="A80" s="111" t="s">
        <v>207</v>
      </c>
    </row>
  </sheetData>
  <sheetProtection sheet="1"/>
  <mergeCells count="6">
    <mergeCell ref="B8:D8"/>
    <mergeCell ref="E8:G8"/>
    <mergeCell ref="H8:J8"/>
    <mergeCell ref="A1:J1"/>
    <mergeCell ref="A2:J2"/>
    <mergeCell ref="A3:J3"/>
  </mergeCells>
  <hyperlinks>
    <hyperlink ref="A80"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3"/>
  <rowBreaks count="2" manualBreakCount="2">
    <brk id="41" max="9" man="1"/>
    <brk id="61" max="9" man="1"/>
  </rowBreaks>
  <drawing r:id="rId2"/>
</worksheet>
</file>

<file path=xl/worksheets/sheet23.xml><?xml version="1.0" encoding="utf-8"?>
<worksheet xmlns="http://schemas.openxmlformats.org/spreadsheetml/2006/main" xmlns:r="http://schemas.openxmlformats.org/officeDocument/2006/relationships">
  <sheetPr>
    <pageSetUpPr fitToPage="1"/>
  </sheetPr>
  <dimension ref="A1:S8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4" customWidth="1"/>
    <col min="2" max="3" width="12.8515625" style="44" customWidth="1"/>
    <col min="4" max="4" width="12.8515625" style="86" customWidth="1"/>
    <col min="5" max="6" width="12.8515625" style="44" customWidth="1"/>
    <col min="7" max="7" width="12.8515625" style="86" customWidth="1"/>
    <col min="8" max="9" width="12.8515625" style="44" customWidth="1"/>
    <col min="10" max="10" width="12.8515625" style="86" customWidth="1"/>
    <col min="11" max="12" width="12.8515625" style="44" customWidth="1"/>
    <col min="13" max="13" width="12.8515625" style="86" customWidth="1"/>
    <col min="14" max="15" width="12.8515625" style="44" customWidth="1"/>
    <col min="16" max="16" width="12.8515625" style="86"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11  "&amp;Contents!C30</f>
        <v>Table 11  Australian Taxpayer Population and Migrant Taxpayers, Sources of income, By Visa stream and State and Territory</v>
      </c>
    </row>
    <row r="8" spans="1:16" s="80" customFormat="1" ht="22.5" customHeight="1">
      <c r="A8" s="79"/>
      <c r="B8" s="191" t="s">
        <v>89</v>
      </c>
      <c r="C8" s="191"/>
      <c r="D8" s="191"/>
      <c r="E8" s="191" t="s">
        <v>91</v>
      </c>
      <c r="F8" s="191"/>
      <c r="G8" s="191"/>
      <c r="H8" s="190" t="s">
        <v>116</v>
      </c>
      <c r="I8" s="190"/>
      <c r="J8" s="190"/>
      <c r="K8" s="185" t="s">
        <v>175</v>
      </c>
      <c r="L8" s="185"/>
      <c r="M8" s="185"/>
      <c r="N8" s="185" t="s">
        <v>176</v>
      </c>
      <c r="O8" s="185"/>
      <c r="P8" s="185"/>
    </row>
    <row r="9" spans="1:16" s="15" customFormat="1" ht="22.5" customHeight="1">
      <c r="A9" s="117"/>
      <c r="B9" s="73" t="s">
        <v>0</v>
      </c>
      <c r="C9" s="73" t="s">
        <v>56</v>
      </c>
      <c r="D9" s="67" t="s">
        <v>100</v>
      </c>
      <c r="E9" s="73" t="s">
        <v>0</v>
      </c>
      <c r="F9" s="73" t="s">
        <v>56</v>
      </c>
      <c r="G9" s="67" t="s">
        <v>100</v>
      </c>
      <c r="H9" s="73" t="s">
        <v>0</v>
      </c>
      <c r="I9" s="73" t="s">
        <v>56</v>
      </c>
      <c r="J9" s="67" t="s">
        <v>100</v>
      </c>
      <c r="K9" s="67" t="s">
        <v>0</v>
      </c>
      <c r="L9" s="67" t="s">
        <v>56</v>
      </c>
      <c r="M9" s="67" t="s">
        <v>100</v>
      </c>
      <c r="N9" s="67" t="s">
        <v>177</v>
      </c>
      <c r="O9" s="67" t="s">
        <v>56</v>
      </c>
      <c r="P9" s="67" t="s">
        <v>100</v>
      </c>
    </row>
    <row r="10" spans="1:16" s="72" customFormat="1" ht="15" customHeight="1">
      <c r="A10" s="71"/>
      <c r="B10" s="69" t="s">
        <v>57</v>
      </c>
      <c r="C10" s="69" t="s">
        <v>58</v>
      </c>
      <c r="D10" s="87" t="s">
        <v>59</v>
      </c>
      <c r="E10" s="69" t="s">
        <v>57</v>
      </c>
      <c r="F10" s="69" t="s">
        <v>58</v>
      </c>
      <c r="G10" s="87" t="s">
        <v>59</v>
      </c>
      <c r="H10" s="69" t="s">
        <v>57</v>
      </c>
      <c r="I10" s="69" t="s">
        <v>58</v>
      </c>
      <c r="J10" s="87" t="s">
        <v>59</v>
      </c>
      <c r="K10" s="69" t="s">
        <v>57</v>
      </c>
      <c r="L10" s="69" t="s">
        <v>58</v>
      </c>
      <c r="M10" s="87" t="s">
        <v>59</v>
      </c>
      <c r="N10" s="69" t="s">
        <v>57</v>
      </c>
      <c r="O10" s="69" t="s">
        <v>58</v>
      </c>
      <c r="P10" s="87" t="s">
        <v>59</v>
      </c>
    </row>
    <row r="11" spans="1:16" ht="15" customHeight="1">
      <c r="A11" s="5" t="s">
        <v>209</v>
      </c>
      <c r="B11" s="78"/>
      <c r="C11" s="43"/>
      <c r="D11" s="88"/>
      <c r="E11" s="78"/>
      <c r="F11" s="43"/>
      <c r="G11" s="88"/>
      <c r="H11" s="46"/>
      <c r="I11" s="46"/>
      <c r="J11" s="89"/>
      <c r="K11" s="46"/>
      <c r="L11" s="46"/>
      <c r="M11" s="89"/>
      <c r="N11" s="46"/>
      <c r="O11" s="46"/>
      <c r="P11" s="89"/>
    </row>
    <row r="12" spans="1:16" ht="15" customHeight="1">
      <c r="A12" s="6" t="s">
        <v>46</v>
      </c>
      <c r="B12" s="131">
        <v>3835630</v>
      </c>
      <c r="C12" s="131">
        <v>238101569</v>
      </c>
      <c r="D12" s="131">
        <v>49346</v>
      </c>
      <c r="E12" s="131">
        <v>633418</v>
      </c>
      <c r="F12" s="131">
        <v>17874662</v>
      </c>
      <c r="G12" s="131">
        <v>13156</v>
      </c>
      <c r="H12" s="131">
        <v>3023022</v>
      </c>
      <c r="I12" s="131">
        <v>27172674</v>
      </c>
      <c r="J12" s="131">
        <v>317</v>
      </c>
      <c r="K12" s="131">
        <v>400228</v>
      </c>
      <c r="L12" s="131">
        <v>4989470</v>
      </c>
      <c r="M12" s="131">
        <v>1235</v>
      </c>
      <c r="N12" s="131">
        <v>4643442</v>
      </c>
      <c r="O12" s="131">
        <v>27172674</v>
      </c>
      <c r="P12" s="131">
        <v>45877</v>
      </c>
    </row>
    <row r="13" spans="1:16" ht="15" customHeight="1">
      <c r="A13" s="6" t="s">
        <v>184</v>
      </c>
      <c r="B13" s="131">
        <v>3047731</v>
      </c>
      <c r="C13" s="131">
        <v>175205975</v>
      </c>
      <c r="D13" s="131">
        <v>47456</v>
      </c>
      <c r="E13" s="131">
        <v>502956</v>
      </c>
      <c r="F13" s="131">
        <v>12041157</v>
      </c>
      <c r="G13" s="131">
        <v>11155</v>
      </c>
      <c r="H13" s="131">
        <v>2419332</v>
      </c>
      <c r="I13" s="131">
        <v>23276293</v>
      </c>
      <c r="J13" s="131">
        <v>271</v>
      </c>
      <c r="K13" s="131">
        <v>311549</v>
      </c>
      <c r="L13" s="131">
        <v>3466218</v>
      </c>
      <c r="M13" s="131">
        <v>1222</v>
      </c>
      <c r="N13" s="131">
        <v>3700400</v>
      </c>
      <c r="O13" s="131">
        <v>23276293</v>
      </c>
      <c r="P13" s="131">
        <v>44625</v>
      </c>
    </row>
    <row r="14" spans="1:16" ht="15" customHeight="1">
      <c r="A14" s="38" t="s">
        <v>47</v>
      </c>
      <c r="B14" s="131">
        <v>2431871</v>
      </c>
      <c r="C14" s="131">
        <v>139373675</v>
      </c>
      <c r="D14" s="131">
        <v>47435</v>
      </c>
      <c r="E14" s="131">
        <v>381835</v>
      </c>
      <c r="F14" s="131">
        <v>8617939</v>
      </c>
      <c r="G14" s="131">
        <v>9910</v>
      </c>
      <c r="H14" s="131">
        <v>1785770</v>
      </c>
      <c r="I14" s="131">
        <v>13476154</v>
      </c>
      <c r="J14" s="131">
        <v>158</v>
      </c>
      <c r="K14" s="131">
        <v>271114</v>
      </c>
      <c r="L14" s="131">
        <v>3163579</v>
      </c>
      <c r="M14" s="131">
        <v>1343</v>
      </c>
      <c r="N14" s="131">
        <v>2909782</v>
      </c>
      <c r="O14" s="131">
        <v>13476154</v>
      </c>
      <c r="P14" s="131">
        <v>44640</v>
      </c>
    </row>
    <row r="15" spans="1:16" ht="15" customHeight="1">
      <c r="A15" s="38" t="s">
        <v>48</v>
      </c>
      <c r="B15" s="131">
        <v>803211</v>
      </c>
      <c r="C15" s="131">
        <v>43175212</v>
      </c>
      <c r="D15" s="131">
        <v>46800</v>
      </c>
      <c r="E15" s="131">
        <v>142713</v>
      </c>
      <c r="F15" s="131">
        <v>3761727</v>
      </c>
      <c r="G15" s="131">
        <v>12162</v>
      </c>
      <c r="H15" s="131">
        <v>642709</v>
      </c>
      <c r="I15" s="131">
        <v>5423194</v>
      </c>
      <c r="J15" s="131">
        <v>246</v>
      </c>
      <c r="K15" s="131">
        <v>106429</v>
      </c>
      <c r="L15" s="131">
        <v>1646267</v>
      </c>
      <c r="M15" s="131">
        <v>3196</v>
      </c>
      <c r="N15" s="131">
        <v>999519</v>
      </c>
      <c r="O15" s="131">
        <v>5423194</v>
      </c>
      <c r="P15" s="131">
        <v>44194</v>
      </c>
    </row>
    <row r="16" spans="1:16" ht="15" customHeight="1">
      <c r="A16" s="38" t="s">
        <v>49</v>
      </c>
      <c r="B16" s="131">
        <v>1346599</v>
      </c>
      <c r="C16" s="131">
        <v>90221732</v>
      </c>
      <c r="D16" s="131">
        <v>52794</v>
      </c>
      <c r="E16" s="131">
        <v>211843</v>
      </c>
      <c r="F16" s="131">
        <v>6206460</v>
      </c>
      <c r="G16" s="131">
        <v>12436</v>
      </c>
      <c r="H16" s="131">
        <v>1029798</v>
      </c>
      <c r="I16" s="131">
        <v>9359185</v>
      </c>
      <c r="J16" s="131">
        <v>174</v>
      </c>
      <c r="K16" s="131">
        <v>139226</v>
      </c>
      <c r="L16" s="131">
        <v>1724545</v>
      </c>
      <c r="M16" s="131">
        <v>1781</v>
      </c>
      <c r="N16" s="131">
        <v>1614772</v>
      </c>
      <c r="O16" s="131">
        <v>9359185</v>
      </c>
      <c r="P16" s="131">
        <v>50005</v>
      </c>
    </row>
    <row r="17" spans="1:16" ht="15" customHeight="1">
      <c r="A17" s="38" t="s">
        <v>50</v>
      </c>
      <c r="B17" s="131">
        <v>243913</v>
      </c>
      <c r="C17" s="131">
        <v>12241179</v>
      </c>
      <c r="D17" s="131">
        <v>44368</v>
      </c>
      <c r="E17" s="131">
        <v>43140</v>
      </c>
      <c r="F17" s="131">
        <v>922180</v>
      </c>
      <c r="G17" s="131">
        <v>9928</v>
      </c>
      <c r="H17" s="131">
        <v>181867</v>
      </c>
      <c r="I17" s="131">
        <v>1207311</v>
      </c>
      <c r="J17" s="131">
        <v>215</v>
      </c>
      <c r="K17" s="131">
        <v>31820</v>
      </c>
      <c r="L17" s="131">
        <v>481106</v>
      </c>
      <c r="M17" s="131">
        <v>4473</v>
      </c>
      <c r="N17" s="131">
        <v>296966</v>
      </c>
      <c r="O17" s="131">
        <v>1207311</v>
      </c>
      <c r="P17" s="131">
        <v>41691</v>
      </c>
    </row>
    <row r="18" spans="1:16" ht="15" customHeight="1">
      <c r="A18" s="38" t="s">
        <v>51</v>
      </c>
      <c r="B18" s="131">
        <v>131013</v>
      </c>
      <c r="C18" s="131">
        <v>8516989</v>
      </c>
      <c r="D18" s="131">
        <v>56577</v>
      </c>
      <c r="E18" s="131">
        <v>12468</v>
      </c>
      <c r="F18" s="131">
        <v>297868</v>
      </c>
      <c r="G18" s="131">
        <v>10562</v>
      </c>
      <c r="H18" s="131">
        <v>76100</v>
      </c>
      <c r="I18" s="131">
        <v>298993</v>
      </c>
      <c r="J18" s="131">
        <v>53</v>
      </c>
      <c r="K18" s="131">
        <v>9003</v>
      </c>
      <c r="L18" s="131">
        <v>145679</v>
      </c>
      <c r="M18" s="131">
        <v>3052</v>
      </c>
      <c r="N18" s="131">
        <v>141786</v>
      </c>
      <c r="O18" s="131">
        <v>298993</v>
      </c>
      <c r="P18" s="131">
        <v>55221</v>
      </c>
    </row>
    <row r="19" spans="1:16" ht="15" customHeight="1">
      <c r="A19" s="38" t="s">
        <v>52</v>
      </c>
      <c r="B19" s="131">
        <v>230625</v>
      </c>
      <c r="C19" s="131">
        <v>16538427</v>
      </c>
      <c r="D19" s="131">
        <v>65118</v>
      </c>
      <c r="E19" s="131">
        <v>23163</v>
      </c>
      <c r="F19" s="131">
        <v>666639</v>
      </c>
      <c r="G19" s="131">
        <v>8795</v>
      </c>
      <c r="H19" s="131">
        <v>188545</v>
      </c>
      <c r="I19" s="131">
        <v>1025673</v>
      </c>
      <c r="J19" s="131">
        <v>218</v>
      </c>
      <c r="K19" s="131">
        <v>47406</v>
      </c>
      <c r="L19" s="131">
        <v>1321932</v>
      </c>
      <c r="M19" s="131">
        <v>21748</v>
      </c>
      <c r="N19" s="131">
        <v>274295</v>
      </c>
      <c r="O19" s="131">
        <v>1025673</v>
      </c>
      <c r="P19" s="131">
        <v>61345</v>
      </c>
    </row>
    <row r="20" spans="1:16" s="15" customFormat="1" ht="15" customHeight="1">
      <c r="A20" s="39" t="s">
        <v>211</v>
      </c>
      <c r="B20" s="134">
        <v>12101298</v>
      </c>
      <c r="C20" s="134">
        <v>724730134</v>
      </c>
      <c r="D20" s="134">
        <v>48710</v>
      </c>
      <c r="E20" s="134">
        <v>1957273</v>
      </c>
      <c r="F20" s="134">
        <v>50550387</v>
      </c>
      <c r="G20" s="134">
        <v>11680</v>
      </c>
      <c r="H20" s="134">
        <v>9391337</v>
      </c>
      <c r="I20" s="134">
        <v>81446334</v>
      </c>
      <c r="J20" s="134">
        <v>241</v>
      </c>
      <c r="K20" s="134">
        <v>1320582</v>
      </c>
      <c r="L20" s="134">
        <v>16999823</v>
      </c>
      <c r="M20" s="134">
        <v>1594</v>
      </c>
      <c r="N20" s="134">
        <v>14652200</v>
      </c>
      <c r="O20" s="134">
        <v>81446334</v>
      </c>
      <c r="P20" s="134">
        <v>45613</v>
      </c>
    </row>
    <row r="21" spans="1:16" ht="15" customHeight="1">
      <c r="A21" s="5" t="s">
        <v>90</v>
      </c>
      <c r="B21" s="103"/>
      <c r="C21" s="103"/>
      <c r="D21" s="103"/>
      <c r="E21" s="103"/>
      <c r="F21" s="103"/>
      <c r="G21" s="103"/>
      <c r="H21" s="103"/>
      <c r="I21" s="103"/>
      <c r="J21" s="103"/>
      <c r="K21" s="103"/>
      <c r="L21" s="103"/>
      <c r="M21" s="103"/>
      <c r="N21" s="103"/>
      <c r="O21" s="103"/>
      <c r="P21" s="103"/>
    </row>
    <row r="22" spans="1:16" ht="15" customHeight="1">
      <c r="A22" s="6" t="s">
        <v>1</v>
      </c>
      <c r="B22" s="103"/>
      <c r="C22" s="103"/>
      <c r="D22" s="103"/>
      <c r="E22" s="103"/>
      <c r="F22" s="103"/>
      <c r="G22" s="103"/>
      <c r="H22" s="103"/>
      <c r="I22" s="103"/>
      <c r="J22" s="103"/>
      <c r="K22" s="103"/>
      <c r="L22" s="103"/>
      <c r="M22" s="103"/>
      <c r="N22" s="103"/>
      <c r="O22" s="103"/>
      <c r="P22" s="103"/>
    </row>
    <row r="23" spans="1:19" ht="15" customHeight="1">
      <c r="A23" s="2" t="s">
        <v>46</v>
      </c>
      <c r="B23" s="126">
        <v>315077</v>
      </c>
      <c r="C23" s="126">
        <v>23745106</v>
      </c>
      <c r="D23" s="155">
        <v>60611</v>
      </c>
      <c r="E23" s="126">
        <v>41311</v>
      </c>
      <c r="F23" s="126">
        <v>1171973</v>
      </c>
      <c r="G23" s="155">
        <v>12221</v>
      </c>
      <c r="H23" s="126">
        <v>241813</v>
      </c>
      <c r="I23" s="126">
        <v>469178</v>
      </c>
      <c r="J23" s="155">
        <v>134</v>
      </c>
      <c r="K23" s="126">
        <v>14920</v>
      </c>
      <c r="L23" s="126">
        <v>140630</v>
      </c>
      <c r="M23" s="155">
        <v>700</v>
      </c>
      <c r="N23" s="126">
        <v>348064</v>
      </c>
      <c r="O23" s="126">
        <v>25529926</v>
      </c>
      <c r="P23" s="155">
        <v>57570</v>
      </c>
      <c r="Q23" s="115"/>
      <c r="R23" s="115"/>
      <c r="S23" s="115"/>
    </row>
    <row r="24" spans="1:19" ht="15" customHeight="1">
      <c r="A24" s="2" t="s">
        <v>184</v>
      </c>
      <c r="B24" s="126">
        <v>263867</v>
      </c>
      <c r="C24" s="126">
        <v>16778662</v>
      </c>
      <c r="D24" s="155">
        <v>54253</v>
      </c>
      <c r="E24" s="126">
        <v>39751</v>
      </c>
      <c r="F24" s="126">
        <v>896932</v>
      </c>
      <c r="G24" s="155">
        <v>10415</v>
      </c>
      <c r="H24" s="126">
        <v>202959</v>
      </c>
      <c r="I24" s="126">
        <v>445522</v>
      </c>
      <c r="J24" s="155">
        <v>110</v>
      </c>
      <c r="K24" s="126">
        <v>10673</v>
      </c>
      <c r="L24" s="126">
        <v>94477</v>
      </c>
      <c r="M24" s="155">
        <v>844</v>
      </c>
      <c r="N24" s="126">
        <v>297787</v>
      </c>
      <c r="O24" s="126">
        <v>18218193</v>
      </c>
      <c r="P24" s="155">
        <v>51147</v>
      </c>
      <c r="Q24" s="115"/>
      <c r="R24" s="115"/>
      <c r="S24" s="115"/>
    </row>
    <row r="25" spans="1:19" ht="15" customHeight="1">
      <c r="A25" s="94" t="s">
        <v>47</v>
      </c>
      <c r="B25" s="126">
        <v>148655</v>
      </c>
      <c r="C25" s="126">
        <v>10111716</v>
      </c>
      <c r="D25" s="155">
        <v>54406</v>
      </c>
      <c r="E25" s="126">
        <v>21076</v>
      </c>
      <c r="F25" s="126">
        <v>614718</v>
      </c>
      <c r="G25" s="155">
        <v>11945</v>
      </c>
      <c r="H25" s="126">
        <v>109463</v>
      </c>
      <c r="I25" s="126">
        <v>404597</v>
      </c>
      <c r="J25" s="155">
        <v>103</v>
      </c>
      <c r="K25" s="126">
        <v>8210</v>
      </c>
      <c r="L25" s="126">
        <v>90263</v>
      </c>
      <c r="M25" s="155">
        <v>1015</v>
      </c>
      <c r="N25" s="126">
        <v>167483</v>
      </c>
      <c r="O25" s="126">
        <v>11225042</v>
      </c>
      <c r="P25" s="155">
        <v>52108</v>
      </c>
      <c r="Q25" s="115"/>
      <c r="R25" s="115"/>
      <c r="S25" s="115"/>
    </row>
    <row r="26" spans="1:19" ht="15" customHeight="1">
      <c r="A26" s="94" t="s">
        <v>48</v>
      </c>
      <c r="B26" s="126">
        <v>56693</v>
      </c>
      <c r="C26" s="126">
        <v>3324455</v>
      </c>
      <c r="D26" s="155">
        <v>50310</v>
      </c>
      <c r="E26" s="126">
        <v>8630</v>
      </c>
      <c r="F26" s="126">
        <v>206243</v>
      </c>
      <c r="G26" s="155">
        <v>10626</v>
      </c>
      <c r="H26" s="126">
        <v>42157</v>
      </c>
      <c r="I26" s="126">
        <v>108488</v>
      </c>
      <c r="J26" s="155">
        <v>101</v>
      </c>
      <c r="K26" s="126">
        <v>2355</v>
      </c>
      <c r="L26" s="126">
        <v>21622</v>
      </c>
      <c r="M26" s="155">
        <v>1320</v>
      </c>
      <c r="N26" s="126">
        <v>64199</v>
      </c>
      <c r="O26" s="126">
        <v>3661603</v>
      </c>
      <c r="P26" s="155">
        <v>47247</v>
      </c>
      <c r="Q26" s="115"/>
      <c r="R26" s="115"/>
      <c r="S26" s="115"/>
    </row>
    <row r="27" spans="1:19" ht="15" customHeight="1">
      <c r="A27" s="94" t="s">
        <v>49</v>
      </c>
      <c r="B27" s="126">
        <v>167054</v>
      </c>
      <c r="C27" s="126">
        <v>12714792</v>
      </c>
      <c r="D27" s="155">
        <v>61267</v>
      </c>
      <c r="E27" s="126">
        <v>21540</v>
      </c>
      <c r="F27" s="126">
        <v>607601</v>
      </c>
      <c r="G27" s="155">
        <v>10549</v>
      </c>
      <c r="H27" s="126">
        <v>119203</v>
      </c>
      <c r="I27" s="126">
        <v>282012</v>
      </c>
      <c r="J27" s="155">
        <v>80</v>
      </c>
      <c r="K27" s="126">
        <v>8010</v>
      </c>
      <c r="L27" s="126">
        <v>84830</v>
      </c>
      <c r="M27" s="155">
        <v>1000</v>
      </c>
      <c r="N27" s="126">
        <v>183937</v>
      </c>
      <c r="O27" s="126">
        <v>13690545</v>
      </c>
      <c r="P27" s="155">
        <v>58928</v>
      </c>
      <c r="Q27" s="115"/>
      <c r="R27" s="115"/>
      <c r="S27" s="115"/>
    </row>
    <row r="28" spans="1:19" ht="15" customHeight="1">
      <c r="A28" s="94" t="s">
        <v>50</v>
      </c>
      <c r="B28" s="126">
        <v>5815</v>
      </c>
      <c r="C28" s="126">
        <v>355847</v>
      </c>
      <c r="D28" s="155">
        <v>46310</v>
      </c>
      <c r="E28" s="126">
        <v>978</v>
      </c>
      <c r="F28" s="126">
        <v>38828</v>
      </c>
      <c r="G28" s="155">
        <v>12489</v>
      </c>
      <c r="H28" s="126">
        <v>4340</v>
      </c>
      <c r="I28" s="126">
        <v>16820</v>
      </c>
      <c r="J28" s="155">
        <v>165</v>
      </c>
      <c r="K28" s="126">
        <v>435</v>
      </c>
      <c r="L28" s="126">
        <v>3709</v>
      </c>
      <c r="M28" s="155">
        <v>1370</v>
      </c>
      <c r="N28" s="126">
        <v>6592</v>
      </c>
      <c r="O28" s="126">
        <v>413912</v>
      </c>
      <c r="P28" s="155">
        <v>43846</v>
      </c>
      <c r="Q28" s="115"/>
      <c r="R28" s="115"/>
      <c r="S28" s="115"/>
    </row>
    <row r="29" spans="1:19" ht="15" customHeight="1">
      <c r="A29" s="94" t="s">
        <v>51</v>
      </c>
      <c r="B29" s="126">
        <v>11772</v>
      </c>
      <c r="C29" s="126">
        <v>858408</v>
      </c>
      <c r="D29" s="155">
        <v>61470</v>
      </c>
      <c r="E29" s="126">
        <v>986</v>
      </c>
      <c r="F29" s="126">
        <v>25209</v>
      </c>
      <c r="G29" s="155">
        <v>9919</v>
      </c>
      <c r="H29" s="126">
        <v>7587</v>
      </c>
      <c r="I29" s="126">
        <v>5469</v>
      </c>
      <c r="J29" s="155">
        <v>63</v>
      </c>
      <c r="K29" s="126">
        <v>330</v>
      </c>
      <c r="L29" s="126">
        <v>2575</v>
      </c>
      <c r="M29" s="155">
        <v>1200</v>
      </c>
      <c r="N29" s="126">
        <v>12275</v>
      </c>
      <c r="O29" s="126">
        <v>892225</v>
      </c>
      <c r="P29" s="155">
        <v>60712</v>
      </c>
      <c r="Q29" s="115"/>
      <c r="R29" s="115"/>
      <c r="S29" s="115"/>
    </row>
    <row r="30" spans="1:19" ht="15" customHeight="1">
      <c r="A30" s="94" t="s">
        <v>52</v>
      </c>
      <c r="B30" s="126">
        <v>20318</v>
      </c>
      <c r="C30" s="126">
        <v>1427561</v>
      </c>
      <c r="D30" s="155">
        <v>62397</v>
      </c>
      <c r="E30" s="126">
        <v>1975</v>
      </c>
      <c r="F30" s="126">
        <v>52901</v>
      </c>
      <c r="G30" s="155">
        <v>8552</v>
      </c>
      <c r="H30" s="126">
        <v>14713</v>
      </c>
      <c r="I30" s="126">
        <v>1362</v>
      </c>
      <c r="J30" s="155">
        <v>85</v>
      </c>
      <c r="K30" s="126">
        <v>902</v>
      </c>
      <c r="L30" s="126">
        <v>9827</v>
      </c>
      <c r="M30" s="155">
        <v>1092</v>
      </c>
      <c r="N30" s="126">
        <v>21669</v>
      </c>
      <c r="O30" s="126">
        <v>1492504</v>
      </c>
      <c r="P30" s="155">
        <v>59722</v>
      </c>
      <c r="Q30" s="115"/>
      <c r="R30" s="115"/>
      <c r="S30" s="115"/>
    </row>
    <row r="31" spans="1:19" s="19" customFormat="1" ht="15" customHeight="1">
      <c r="A31" s="95" t="s">
        <v>211</v>
      </c>
      <c r="B31" s="136">
        <v>990737</v>
      </c>
      <c r="C31" s="136">
        <v>69371369</v>
      </c>
      <c r="D31" s="156">
        <v>57100</v>
      </c>
      <c r="E31" s="136">
        <v>136419</v>
      </c>
      <c r="F31" s="136">
        <v>3619621</v>
      </c>
      <c r="G31" s="156">
        <v>11187</v>
      </c>
      <c r="H31" s="136">
        <v>745695</v>
      </c>
      <c r="I31" s="136">
        <v>1743647</v>
      </c>
      <c r="J31" s="156">
        <v>109</v>
      </c>
      <c r="K31" s="136">
        <v>46004</v>
      </c>
      <c r="L31" s="136">
        <v>451972</v>
      </c>
      <c r="M31" s="156">
        <v>876</v>
      </c>
      <c r="N31" s="136">
        <v>1106594</v>
      </c>
      <c r="O31" s="136">
        <v>75189611</v>
      </c>
      <c r="P31" s="156">
        <v>54320</v>
      </c>
      <c r="Q31" s="115"/>
      <c r="R31" s="115"/>
      <c r="S31" s="115"/>
    </row>
    <row r="32" spans="1:16" ht="15" customHeight="1">
      <c r="A32" s="6" t="s">
        <v>2</v>
      </c>
      <c r="B32" s="135"/>
      <c r="C32" s="135"/>
      <c r="D32" s="135"/>
      <c r="E32" s="135"/>
      <c r="F32" s="135"/>
      <c r="G32" s="135"/>
      <c r="H32" s="135"/>
      <c r="I32" s="135"/>
      <c r="J32" s="135"/>
      <c r="K32" s="135"/>
      <c r="L32" s="135"/>
      <c r="M32" s="135"/>
      <c r="N32" s="135"/>
      <c r="O32" s="135"/>
      <c r="P32" s="135"/>
    </row>
    <row r="33" spans="1:19" ht="15" customHeight="1">
      <c r="A33" s="2" t="s">
        <v>46</v>
      </c>
      <c r="B33" s="126">
        <v>157319</v>
      </c>
      <c r="C33" s="126">
        <v>7861929</v>
      </c>
      <c r="D33" s="155">
        <v>39897</v>
      </c>
      <c r="E33" s="126">
        <v>28623</v>
      </c>
      <c r="F33" s="126">
        <v>656613</v>
      </c>
      <c r="G33" s="155">
        <v>16630</v>
      </c>
      <c r="H33" s="126">
        <v>109762</v>
      </c>
      <c r="I33" s="126">
        <v>371153</v>
      </c>
      <c r="J33" s="155">
        <v>111</v>
      </c>
      <c r="K33" s="126">
        <v>8451</v>
      </c>
      <c r="L33" s="126">
        <v>138065</v>
      </c>
      <c r="M33" s="155">
        <v>3361</v>
      </c>
      <c r="N33" s="126">
        <v>187970</v>
      </c>
      <c r="O33" s="126">
        <v>9019874</v>
      </c>
      <c r="P33" s="155">
        <v>36413</v>
      </c>
      <c r="Q33" s="115"/>
      <c r="R33" s="115"/>
      <c r="S33" s="115"/>
    </row>
    <row r="34" spans="1:19" ht="15" customHeight="1">
      <c r="A34" s="2" t="s">
        <v>184</v>
      </c>
      <c r="B34" s="126">
        <v>111760</v>
      </c>
      <c r="C34" s="126">
        <v>5129713</v>
      </c>
      <c r="D34" s="155">
        <v>38718</v>
      </c>
      <c r="E34" s="126">
        <v>20815</v>
      </c>
      <c r="F34" s="126">
        <v>411135</v>
      </c>
      <c r="G34" s="155">
        <v>13727</v>
      </c>
      <c r="H34" s="126">
        <v>77175</v>
      </c>
      <c r="I34" s="126">
        <v>300754</v>
      </c>
      <c r="J34" s="155">
        <v>105</v>
      </c>
      <c r="K34" s="126">
        <v>5666</v>
      </c>
      <c r="L34" s="126">
        <v>79047</v>
      </c>
      <c r="M34" s="155">
        <v>3300</v>
      </c>
      <c r="N34" s="126">
        <v>134607</v>
      </c>
      <c r="O34" s="126">
        <v>5917759</v>
      </c>
      <c r="P34" s="155">
        <v>35610</v>
      </c>
      <c r="Q34" s="115"/>
      <c r="R34" s="115"/>
      <c r="S34" s="115"/>
    </row>
    <row r="35" spans="1:19" ht="15" customHeight="1">
      <c r="A35" s="94" t="s">
        <v>47</v>
      </c>
      <c r="B35" s="126">
        <v>64910</v>
      </c>
      <c r="C35" s="126">
        <v>3034984</v>
      </c>
      <c r="D35" s="155">
        <v>38434</v>
      </c>
      <c r="E35" s="126">
        <v>10658</v>
      </c>
      <c r="F35" s="126">
        <v>204494</v>
      </c>
      <c r="G35" s="155">
        <v>11095</v>
      </c>
      <c r="H35" s="126">
        <v>45465</v>
      </c>
      <c r="I35" s="126">
        <v>201023</v>
      </c>
      <c r="J35" s="155">
        <v>101</v>
      </c>
      <c r="K35" s="126">
        <v>4648</v>
      </c>
      <c r="L35" s="126">
        <v>77425</v>
      </c>
      <c r="M35" s="155">
        <v>5355</v>
      </c>
      <c r="N35" s="126">
        <v>77336</v>
      </c>
      <c r="O35" s="126">
        <v>3519713</v>
      </c>
      <c r="P35" s="155">
        <v>36199</v>
      </c>
      <c r="Q35" s="115"/>
      <c r="R35" s="115"/>
      <c r="S35" s="115"/>
    </row>
    <row r="36" spans="1:19" ht="15" customHeight="1">
      <c r="A36" s="94" t="s">
        <v>48</v>
      </c>
      <c r="B36" s="126">
        <v>17611</v>
      </c>
      <c r="C36" s="126">
        <v>755633</v>
      </c>
      <c r="D36" s="155">
        <v>36665</v>
      </c>
      <c r="E36" s="126">
        <v>3185</v>
      </c>
      <c r="F36" s="126">
        <v>66726</v>
      </c>
      <c r="G36" s="155">
        <v>13011</v>
      </c>
      <c r="H36" s="126">
        <v>12112</v>
      </c>
      <c r="I36" s="126">
        <v>52489</v>
      </c>
      <c r="J36" s="155">
        <v>99</v>
      </c>
      <c r="K36" s="126">
        <v>1185</v>
      </c>
      <c r="L36" s="126">
        <v>20567</v>
      </c>
      <c r="M36" s="155">
        <v>7625</v>
      </c>
      <c r="N36" s="126">
        <v>21411</v>
      </c>
      <c r="O36" s="126">
        <v>895372</v>
      </c>
      <c r="P36" s="155">
        <v>34217</v>
      </c>
      <c r="Q36" s="115"/>
      <c r="R36" s="115"/>
      <c r="S36" s="115"/>
    </row>
    <row r="37" spans="1:19" ht="15" customHeight="1">
      <c r="A37" s="94" t="s">
        <v>49</v>
      </c>
      <c r="B37" s="126">
        <v>48663</v>
      </c>
      <c r="C37" s="126">
        <v>2495023</v>
      </c>
      <c r="D37" s="155">
        <v>41112</v>
      </c>
      <c r="E37" s="126">
        <v>7447</v>
      </c>
      <c r="F37" s="126">
        <v>154371</v>
      </c>
      <c r="G37" s="155">
        <v>11613</v>
      </c>
      <c r="H37" s="126">
        <v>33646</v>
      </c>
      <c r="I37" s="126">
        <v>143492</v>
      </c>
      <c r="J37" s="155">
        <v>95</v>
      </c>
      <c r="K37" s="126">
        <v>3684</v>
      </c>
      <c r="L37" s="126">
        <v>63008</v>
      </c>
      <c r="M37" s="155">
        <v>8019</v>
      </c>
      <c r="N37" s="126">
        <v>57503</v>
      </c>
      <c r="O37" s="126">
        <v>2857055</v>
      </c>
      <c r="P37" s="155">
        <v>38785</v>
      </c>
      <c r="Q37" s="115"/>
      <c r="R37" s="115"/>
      <c r="S37" s="115"/>
    </row>
    <row r="38" spans="1:19" ht="15" customHeight="1">
      <c r="A38" s="94" t="s">
        <v>50</v>
      </c>
      <c r="B38" s="126">
        <v>3415</v>
      </c>
      <c r="C38" s="126">
        <v>147309</v>
      </c>
      <c r="D38" s="155">
        <v>35279</v>
      </c>
      <c r="E38" s="126">
        <v>641</v>
      </c>
      <c r="F38" s="126">
        <v>13600</v>
      </c>
      <c r="G38" s="155">
        <v>10425</v>
      </c>
      <c r="H38" s="126">
        <v>2369</v>
      </c>
      <c r="I38" s="126">
        <v>9470</v>
      </c>
      <c r="J38" s="155">
        <v>122</v>
      </c>
      <c r="K38" s="126">
        <v>289</v>
      </c>
      <c r="L38" s="126">
        <v>4032</v>
      </c>
      <c r="M38" s="155">
        <v>5628</v>
      </c>
      <c r="N38" s="126">
        <v>4084</v>
      </c>
      <c r="O38" s="126">
        <v>175415</v>
      </c>
      <c r="P38" s="155">
        <v>33536</v>
      </c>
      <c r="Q38" s="115"/>
      <c r="R38" s="115"/>
      <c r="S38" s="115"/>
    </row>
    <row r="39" spans="1:19" ht="15" customHeight="1">
      <c r="A39" s="94" t="s">
        <v>51</v>
      </c>
      <c r="B39" s="126">
        <v>4582</v>
      </c>
      <c r="C39" s="126">
        <v>224237</v>
      </c>
      <c r="D39" s="155">
        <v>43796</v>
      </c>
      <c r="E39" s="126">
        <v>548</v>
      </c>
      <c r="F39" s="126">
        <v>12694</v>
      </c>
      <c r="G39" s="155">
        <v>17056</v>
      </c>
      <c r="H39" s="126">
        <v>2699</v>
      </c>
      <c r="I39" s="126">
        <v>4392</v>
      </c>
      <c r="J39" s="155">
        <v>50</v>
      </c>
      <c r="K39" s="126">
        <v>125</v>
      </c>
      <c r="L39" s="126">
        <v>1280</v>
      </c>
      <c r="M39" s="155">
        <v>1565</v>
      </c>
      <c r="N39" s="126">
        <v>5033</v>
      </c>
      <c r="O39" s="126">
        <v>242239</v>
      </c>
      <c r="P39" s="155">
        <v>42138</v>
      </c>
      <c r="Q39" s="115"/>
      <c r="R39" s="115"/>
      <c r="S39" s="115"/>
    </row>
    <row r="40" spans="1:19" ht="15" customHeight="1">
      <c r="A40" s="94" t="s">
        <v>52</v>
      </c>
      <c r="B40" s="126">
        <v>7936</v>
      </c>
      <c r="C40" s="126">
        <v>400654</v>
      </c>
      <c r="D40" s="155">
        <v>43745</v>
      </c>
      <c r="E40" s="126">
        <v>895</v>
      </c>
      <c r="F40" s="126">
        <v>18760</v>
      </c>
      <c r="G40" s="155">
        <v>9938</v>
      </c>
      <c r="H40" s="126">
        <v>5462</v>
      </c>
      <c r="I40" s="126">
        <v>5643</v>
      </c>
      <c r="J40" s="155">
        <v>72</v>
      </c>
      <c r="K40" s="126">
        <v>454</v>
      </c>
      <c r="L40" s="126">
        <v>6167</v>
      </c>
      <c r="M40" s="155">
        <v>1407</v>
      </c>
      <c r="N40" s="126">
        <v>8914</v>
      </c>
      <c r="O40" s="126">
        <v>432047</v>
      </c>
      <c r="P40" s="155">
        <v>40721</v>
      </c>
      <c r="Q40" s="115"/>
      <c r="R40" s="115"/>
      <c r="S40" s="115"/>
    </row>
    <row r="41" spans="1:19" s="19" customFormat="1" ht="15" customHeight="1">
      <c r="A41" s="95" t="s">
        <v>211</v>
      </c>
      <c r="B41" s="136">
        <v>416948</v>
      </c>
      <c r="C41" s="136">
        <v>20071096</v>
      </c>
      <c r="D41" s="156">
        <v>39338</v>
      </c>
      <c r="E41" s="136">
        <v>72886</v>
      </c>
      <c r="F41" s="136">
        <v>1540897</v>
      </c>
      <c r="G41" s="156">
        <v>14218</v>
      </c>
      <c r="H41" s="136">
        <v>289713</v>
      </c>
      <c r="I41" s="136">
        <v>1089208</v>
      </c>
      <c r="J41" s="156">
        <v>104</v>
      </c>
      <c r="K41" s="136">
        <v>24555</v>
      </c>
      <c r="L41" s="136">
        <v>392783</v>
      </c>
      <c r="M41" s="156">
        <v>4569</v>
      </c>
      <c r="N41" s="136">
        <v>498502</v>
      </c>
      <c r="O41" s="136">
        <v>23102418</v>
      </c>
      <c r="P41" s="156">
        <v>36356</v>
      </c>
      <c r="Q41" s="115"/>
      <c r="R41" s="115"/>
      <c r="S41" s="115"/>
    </row>
    <row r="42" spans="1:16" ht="15" customHeight="1">
      <c r="A42" s="6" t="s">
        <v>3</v>
      </c>
      <c r="B42" s="135"/>
      <c r="C42" s="135"/>
      <c r="D42" s="135"/>
      <c r="E42" s="135"/>
      <c r="F42" s="135"/>
      <c r="G42" s="135"/>
      <c r="H42" s="135"/>
      <c r="I42" s="135"/>
      <c r="J42" s="135"/>
      <c r="K42" s="103"/>
      <c r="L42" s="103"/>
      <c r="M42" s="103"/>
      <c r="N42" s="135"/>
      <c r="O42" s="135"/>
      <c r="P42" s="135"/>
    </row>
    <row r="43" spans="1:19" ht="15" customHeight="1">
      <c r="A43" s="2" t="s">
        <v>46</v>
      </c>
      <c r="B43" s="126">
        <v>22671</v>
      </c>
      <c r="C43" s="126">
        <v>829794</v>
      </c>
      <c r="D43" s="155">
        <v>32029</v>
      </c>
      <c r="E43" s="126">
        <v>6653</v>
      </c>
      <c r="F43" s="126">
        <v>134167</v>
      </c>
      <c r="G43" s="155">
        <v>18154</v>
      </c>
      <c r="H43" s="126">
        <v>11091</v>
      </c>
      <c r="I43" s="126">
        <v>7445</v>
      </c>
      <c r="J43" s="155">
        <v>56</v>
      </c>
      <c r="K43" s="126">
        <v>460</v>
      </c>
      <c r="L43" s="126">
        <v>6398</v>
      </c>
      <c r="M43" s="155">
        <v>2800</v>
      </c>
      <c r="N43" s="126">
        <v>27961</v>
      </c>
      <c r="O43" s="126">
        <v>976743</v>
      </c>
      <c r="P43" s="155">
        <v>29217</v>
      </c>
      <c r="Q43" s="115"/>
      <c r="R43" s="115"/>
      <c r="S43" s="115"/>
    </row>
    <row r="44" spans="1:19" ht="15" customHeight="1">
      <c r="A44" s="2" t="s">
        <v>184</v>
      </c>
      <c r="B44" s="126">
        <v>22095</v>
      </c>
      <c r="C44" s="126">
        <v>760807</v>
      </c>
      <c r="D44" s="155">
        <v>32171</v>
      </c>
      <c r="E44" s="126">
        <v>8107</v>
      </c>
      <c r="F44" s="126">
        <v>155227</v>
      </c>
      <c r="G44" s="155">
        <v>15602</v>
      </c>
      <c r="H44" s="126">
        <v>10419</v>
      </c>
      <c r="I44" s="126">
        <v>12010</v>
      </c>
      <c r="J44" s="155">
        <v>45</v>
      </c>
      <c r="K44" s="126">
        <v>473</v>
      </c>
      <c r="L44" s="126">
        <v>8940</v>
      </c>
      <c r="M44" s="155">
        <v>3063</v>
      </c>
      <c r="N44" s="126">
        <v>28610</v>
      </c>
      <c r="O44" s="126">
        <v>937715</v>
      </c>
      <c r="P44" s="155">
        <v>28618</v>
      </c>
      <c r="Q44" s="115"/>
      <c r="R44" s="115"/>
      <c r="S44" s="115"/>
    </row>
    <row r="45" spans="1:19" ht="15" customHeight="1">
      <c r="A45" s="94" t="s">
        <v>47</v>
      </c>
      <c r="B45" s="126">
        <v>8394</v>
      </c>
      <c r="C45" s="126">
        <v>280705</v>
      </c>
      <c r="D45" s="155">
        <v>30406</v>
      </c>
      <c r="E45" s="126">
        <v>2358</v>
      </c>
      <c r="F45" s="126">
        <v>39575</v>
      </c>
      <c r="G45" s="155">
        <v>13048</v>
      </c>
      <c r="H45" s="126">
        <v>3832</v>
      </c>
      <c r="I45" s="126">
        <v>6396</v>
      </c>
      <c r="J45" s="155">
        <v>46</v>
      </c>
      <c r="K45" s="126">
        <v>148</v>
      </c>
      <c r="L45" s="126">
        <v>863</v>
      </c>
      <c r="M45" s="155">
        <v>3466</v>
      </c>
      <c r="N45" s="126">
        <v>10125</v>
      </c>
      <c r="O45" s="126">
        <v>328103</v>
      </c>
      <c r="P45" s="155">
        <v>27711</v>
      </c>
      <c r="Q45" s="115"/>
      <c r="R45" s="115"/>
      <c r="S45" s="115"/>
    </row>
    <row r="46" spans="1:19" ht="15" customHeight="1">
      <c r="A46" s="94" t="s">
        <v>48</v>
      </c>
      <c r="B46" s="126">
        <v>6256</v>
      </c>
      <c r="C46" s="126">
        <v>211618</v>
      </c>
      <c r="D46" s="155">
        <v>29287</v>
      </c>
      <c r="E46" s="126">
        <v>1583</v>
      </c>
      <c r="F46" s="126">
        <v>28969</v>
      </c>
      <c r="G46" s="155">
        <v>14302</v>
      </c>
      <c r="H46" s="126">
        <v>2967</v>
      </c>
      <c r="I46" s="126">
        <v>5964</v>
      </c>
      <c r="J46" s="155">
        <v>64</v>
      </c>
      <c r="K46" s="126">
        <v>134</v>
      </c>
      <c r="L46" s="126">
        <v>1711</v>
      </c>
      <c r="M46" s="155">
        <v>6247</v>
      </c>
      <c r="N46" s="126">
        <v>7597</v>
      </c>
      <c r="O46" s="126">
        <v>248897</v>
      </c>
      <c r="P46" s="155">
        <v>27408</v>
      </c>
      <c r="Q46" s="115"/>
      <c r="R46" s="115"/>
      <c r="S46" s="115"/>
    </row>
    <row r="47" spans="1:19" ht="15" customHeight="1">
      <c r="A47" s="94" t="s">
        <v>49</v>
      </c>
      <c r="B47" s="126">
        <v>9129</v>
      </c>
      <c r="C47" s="126">
        <v>367555</v>
      </c>
      <c r="D47" s="155">
        <v>37809</v>
      </c>
      <c r="E47" s="126">
        <v>2550</v>
      </c>
      <c r="F47" s="126">
        <v>54010</v>
      </c>
      <c r="G47" s="155">
        <v>17064</v>
      </c>
      <c r="H47" s="126">
        <v>4303</v>
      </c>
      <c r="I47" s="126">
        <v>1954</v>
      </c>
      <c r="J47" s="155">
        <v>32</v>
      </c>
      <c r="K47" s="126">
        <v>175</v>
      </c>
      <c r="L47" s="126">
        <v>1212</v>
      </c>
      <c r="M47" s="155">
        <v>1458</v>
      </c>
      <c r="N47" s="126">
        <v>10930</v>
      </c>
      <c r="O47" s="126">
        <v>425109</v>
      </c>
      <c r="P47" s="155">
        <v>35370</v>
      </c>
      <c r="Q47" s="115"/>
      <c r="R47" s="115"/>
      <c r="S47" s="115"/>
    </row>
    <row r="48" spans="1:19" ht="15" customHeight="1">
      <c r="A48" s="94" t="s">
        <v>50</v>
      </c>
      <c r="B48" s="126">
        <v>1342</v>
      </c>
      <c r="C48" s="126">
        <v>31082</v>
      </c>
      <c r="D48" s="155">
        <v>13929</v>
      </c>
      <c r="E48" s="126">
        <v>134</v>
      </c>
      <c r="F48" s="126">
        <v>1461</v>
      </c>
      <c r="G48" s="155">
        <v>7558</v>
      </c>
      <c r="H48" s="126">
        <v>662</v>
      </c>
      <c r="I48" s="126">
        <v>197</v>
      </c>
      <c r="J48" s="155">
        <v>88</v>
      </c>
      <c r="K48" s="126">
        <v>10</v>
      </c>
      <c r="L48" s="126">
        <v>104</v>
      </c>
      <c r="M48" s="155">
        <v>3435</v>
      </c>
      <c r="N48" s="126">
        <v>1422</v>
      </c>
      <c r="O48" s="126">
        <v>32800</v>
      </c>
      <c r="P48" s="155">
        <v>13974</v>
      </c>
      <c r="Q48" s="115"/>
      <c r="R48" s="115"/>
      <c r="S48" s="115"/>
    </row>
    <row r="49" spans="1:19" ht="15" customHeight="1">
      <c r="A49" s="94" t="s">
        <v>51</v>
      </c>
      <c r="B49" s="126">
        <v>793</v>
      </c>
      <c r="C49" s="126">
        <v>38854</v>
      </c>
      <c r="D49" s="155">
        <v>45782</v>
      </c>
      <c r="E49" s="126">
        <v>87</v>
      </c>
      <c r="F49" s="126">
        <v>1358</v>
      </c>
      <c r="G49" s="155">
        <v>11877</v>
      </c>
      <c r="H49" s="126">
        <v>334</v>
      </c>
      <c r="I49" s="126">
        <v>-24</v>
      </c>
      <c r="J49" s="155">
        <v>48</v>
      </c>
      <c r="K49" s="126">
        <v>20</v>
      </c>
      <c r="L49" s="126">
        <v>61</v>
      </c>
      <c r="M49" s="155">
        <v>2382</v>
      </c>
      <c r="N49" s="126">
        <v>851</v>
      </c>
      <c r="O49" s="126">
        <v>40344</v>
      </c>
      <c r="P49" s="155">
        <v>44181</v>
      </c>
      <c r="Q49" s="115"/>
      <c r="R49" s="115"/>
      <c r="S49" s="115"/>
    </row>
    <row r="50" spans="1:19" ht="15" customHeight="1">
      <c r="A50" s="94" t="s">
        <v>52</v>
      </c>
      <c r="B50" s="126">
        <v>1211</v>
      </c>
      <c r="C50" s="126">
        <v>45831</v>
      </c>
      <c r="D50" s="155">
        <v>34132</v>
      </c>
      <c r="E50" s="126">
        <v>178</v>
      </c>
      <c r="F50" s="126">
        <v>3248</v>
      </c>
      <c r="G50" s="155">
        <v>14412</v>
      </c>
      <c r="H50" s="126">
        <v>602</v>
      </c>
      <c r="I50" s="126">
        <v>370</v>
      </c>
      <c r="J50" s="155">
        <v>45</v>
      </c>
      <c r="K50" s="126">
        <v>21</v>
      </c>
      <c r="L50" s="126">
        <v>206</v>
      </c>
      <c r="M50" s="155">
        <v>4180</v>
      </c>
      <c r="N50" s="126">
        <v>1341</v>
      </c>
      <c r="O50" s="126">
        <v>49965</v>
      </c>
      <c r="P50" s="155">
        <v>33448</v>
      </c>
      <c r="Q50" s="115"/>
      <c r="R50" s="115"/>
      <c r="S50" s="115"/>
    </row>
    <row r="51" spans="1:19" s="19" customFormat="1" ht="15" customHeight="1">
      <c r="A51" s="95" t="s">
        <v>211</v>
      </c>
      <c r="B51" s="136">
        <v>72010</v>
      </c>
      <c r="C51" s="136">
        <v>2569315</v>
      </c>
      <c r="D51" s="156">
        <v>32180</v>
      </c>
      <c r="E51" s="136">
        <v>21690</v>
      </c>
      <c r="F51" s="136">
        <v>418877</v>
      </c>
      <c r="G51" s="156">
        <v>16000</v>
      </c>
      <c r="H51" s="136">
        <v>34253</v>
      </c>
      <c r="I51" s="136">
        <v>34924</v>
      </c>
      <c r="J51" s="156">
        <v>48</v>
      </c>
      <c r="K51" s="136">
        <v>1439</v>
      </c>
      <c r="L51" s="136">
        <v>18965</v>
      </c>
      <c r="M51" s="156">
        <v>3120</v>
      </c>
      <c r="N51" s="136">
        <v>88996</v>
      </c>
      <c r="O51" s="136">
        <v>3041418</v>
      </c>
      <c r="P51" s="156">
        <v>29305</v>
      </c>
      <c r="Q51" s="115"/>
      <c r="R51" s="115"/>
      <c r="S51" s="115"/>
    </row>
    <row r="52" spans="1:16" ht="15" customHeight="1">
      <c r="A52" s="6" t="s">
        <v>144</v>
      </c>
      <c r="B52" s="103"/>
      <c r="C52" s="103"/>
      <c r="D52" s="103"/>
      <c r="E52" s="103"/>
      <c r="F52" s="103"/>
      <c r="G52" s="103"/>
      <c r="H52" s="103"/>
      <c r="I52" s="103"/>
      <c r="J52" s="103"/>
      <c r="K52" s="103"/>
      <c r="L52" s="103"/>
      <c r="M52" s="103"/>
      <c r="N52" s="103"/>
      <c r="O52" s="103"/>
      <c r="P52" s="103"/>
    </row>
    <row r="53" spans="1:19" ht="15" customHeight="1">
      <c r="A53" s="2" t="s">
        <v>46</v>
      </c>
      <c r="B53" s="126">
        <v>28432</v>
      </c>
      <c r="C53" s="126">
        <v>644454</v>
      </c>
      <c r="D53" s="155">
        <v>18949</v>
      </c>
      <c r="E53" s="126">
        <v>2419</v>
      </c>
      <c r="F53" s="126">
        <v>34789</v>
      </c>
      <c r="G53" s="155">
        <v>12045</v>
      </c>
      <c r="H53" s="126">
        <v>14549</v>
      </c>
      <c r="I53" s="126">
        <v>6542</v>
      </c>
      <c r="J53" s="155">
        <v>45</v>
      </c>
      <c r="K53" s="126">
        <v>245</v>
      </c>
      <c r="L53" s="126">
        <v>2983</v>
      </c>
      <c r="M53" s="155">
        <v>7350</v>
      </c>
      <c r="N53" s="126">
        <v>30354</v>
      </c>
      <c r="O53" s="126">
        <v>688356</v>
      </c>
      <c r="P53" s="155">
        <v>19242</v>
      </c>
      <c r="Q53" s="115"/>
      <c r="R53" s="115"/>
      <c r="S53" s="115"/>
    </row>
    <row r="54" spans="1:19" ht="15" customHeight="1">
      <c r="A54" s="2" t="s">
        <v>184</v>
      </c>
      <c r="B54" s="126">
        <v>26225</v>
      </c>
      <c r="C54" s="126">
        <v>529457</v>
      </c>
      <c r="D54" s="155">
        <v>15925</v>
      </c>
      <c r="E54" s="126">
        <v>4276</v>
      </c>
      <c r="F54" s="126">
        <v>55219</v>
      </c>
      <c r="G54" s="155">
        <v>10992</v>
      </c>
      <c r="H54" s="126">
        <v>12590</v>
      </c>
      <c r="I54" s="126">
        <v>6384</v>
      </c>
      <c r="J54" s="155">
        <v>38</v>
      </c>
      <c r="K54" s="126">
        <v>181</v>
      </c>
      <c r="L54" s="126">
        <v>2290</v>
      </c>
      <c r="M54" s="155">
        <v>2906</v>
      </c>
      <c r="N54" s="126">
        <v>28856</v>
      </c>
      <c r="O54" s="126">
        <v>592910</v>
      </c>
      <c r="P54" s="155">
        <v>17281</v>
      </c>
      <c r="Q54" s="115"/>
      <c r="R54" s="115"/>
      <c r="S54" s="115"/>
    </row>
    <row r="55" spans="1:19" ht="15" customHeight="1">
      <c r="A55" s="94" t="s">
        <v>47</v>
      </c>
      <c r="B55" s="126">
        <v>9671</v>
      </c>
      <c r="C55" s="126">
        <v>194424</v>
      </c>
      <c r="D55" s="155">
        <v>16567</v>
      </c>
      <c r="E55" s="126">
        <v>1474</v>
      </c>
      <c r="F55" s="126">
        <v>19382</v>
      </c>
      <c r="G55" s="155">
        <v>10882</v>
      </c>
      <c r="H55" s="126">
        <v>4772</v>
      </c>
      <c r="I55" s="126">
        <v>2905</v>
      </c>
      <c r="J55" s="155">
        <v>43</v>
      </c>
      <c r="K55" s="126">
        <v>68</v>
      </c>
      <c r="L55" s="126">
        <v>839</v>
      </c>
      <c r="M55" s="155">
        <v>2000</v>
      </c>
      <c r="N55" s="126">
        <v>10539</v>
      </c>
      <c r="O55" s="126">
        <v>217323</v>
      </c>
      <c r="P55" s="155">
        <v>17927</v>
      </c>
      <c r="Q55" s="115"/>
      <c r="R55" s="115"/>
      <c r="S55" s="115"/>
    </row>
    <row r="56" spans="1:19" ht="15" customHeight="1">
      <c r="A56" s="94" t="s">
        <v>48</v>
      </c>
      <c r="B56" s="126">
        <v>2640</v>
      </c>
      <c r="C56" s="126">
        <v>45997</v>
      </c>
      <c r="D56" s="155">
        <v>12047</v>
      </c>
      <c r="E56" s="126">
        <v>457</v>
      </c>
      <c r="F56" s="126">
        <v>5697</v>
      </c>
      <c r="G56" s="155">
        <v>9986</v>
      </c>
      <c r="H56" s="126">
        <v>1225</v>
      </c>
      <c r="I56" s="126">
        <v>948</v>
      </c>
      <c r="J56" s="155">
        <v>47</v>
      </c>
      <c r="K56" s="126">
        <v>10</v>
      </c>
      <c r="L56" s="126">
        <v>97</v>
      </c>
      <c r="M56" s="155">
        <v>4631</v>
      </c>
      <c r="N56" s="126">
        <v>2942</v>
      </c>
      <c r="O56" s="126">
        <v>52741</v>
      </c>
      <c r="P56" s="155">
        <v>13416</v>
      </c>
      <c r="Q56" s="115"/>
      <c r="R56" s="115"/>
      <c r="S56" s="115"/>
    </row>
    <row r="57" spans="1:19" ht="15" customHeight="1">
      <c r="A57" s="94" t="s">
        <v>49</v>
      </c>
      <c r="B57" s="126">
        <v>6923</v>
      </c>
      <c r="C57" s="126">
        <v>168786</v>
      </c>
      <c r="D57" s="155">
        <v>20364</v>
      </c>
      <c r="E57" s="126">
        <v>778</v>
      </c>
      <c r="F57" s="126">
        <v>8811</v>
      </c>
      <c r="G57" s="155">
        <v>7969</v>
      </c>
      <c r="H57" s="126">
        <v>3146</v>
      </c>
      <c r="I57" s="126">
        <v>2004</v>
      </c>
      <c r="J57" s="155">
        <v>47</v>
      </c>
      <c r="K57" s="126">
        <v>51</v>
      </c>
      <c r="L57" s="126">
        <v>167</v>
      </c>
      <c r="M57" s="155">
        <v>882</v>
      </c>
      <c r="N57" s="126">
        <v>7264</v>
      </c>
      <c r="O57" s="126">
        <v>179867</v>
      </c>
      <c r="P57" s="155">
        <v>20783</v>
      </c>
      <c r="Q57" s="115"/>
      <c r="R57" s="115"/>
      <c r="S57" s="115"/>
    </row>
    <row r="58" spans="1:19" ht="15" customHeight="1">
      <c r="A58" s="94" t="s">
        <v>50</v>
      </c>
      <c r="B58" s="126">
        <v>585</v>
      </c>
      <c r="C58" s="126">
        <v>6979</v>
      </c>
      <c r="D58" s="155">
        <v>7332</v>
      </c>
      <c r="E58" s="126">
        <v>41</v>
      </c>
      <c r="F58" s="126">
        <v>439</v>
      </c>
      <c r="G58" s="155">
        <v>10485</v>
      </c>
      <c r="H58" s="126">
        <v>260</v>
      </c>
      <c r="I58" s="126">
        <v>59</v>
      </c>
      <c r="J58" s="155">
        <v>57</v>
      </c>
      <c r="K58" s="173"/>
      <c r="L58" s="173"/>
      <c r="M58" s="173"/>
      <c r="N58" s="126">
        <v>628</v>
      </c>
      <c r="O58" s="126">
        <v>7503</v>
      </c>
      <c r="P58" s="155">
        <v>7346</v>
      </c>
      <c r="Q58" s="115"/>
      <c r="R58" s="115"/>
      <c r="S58" s="115"/>
    </row>
    <row r="59" spans="1:19" ht="15" customHeight="1">
      <c r="A59" s="94" t="s">
        <v>51</v>
      </c>
      <c r="B59" s="126">
        <v>490</v>
      </c>
      <c r="C59" s="126">
        <v>13325</v>
      </c>
      <c r="D59" s="155">
        <v>25426</v>
      </c>
      <c r="E59" s="126">
        <v>20</v>
      </c>
      <c r="F59" s="126">
        <v>192</v>
      </c>
      <c r="G59" s="155">
        <v>8246</v>
      </c>
      <c r="H59" s="126">
        <v>203</v>
      </c>
      <c r="I59" s="126">
        <v>26</v>
      </c>
      <c r="J59" s="155">
        <v>46</v>
      </c>
      <c r="K59" s="173"/>
      <c r="L59" s="173"/>
      <c r="M59" s="173"/>
      <c r="N59" s="126">
        <v>501</v>
      </c>
      <c r="O59" s="126">
        <v>13531</v>
      </c>
      <c r="P59" s="155">
        <v>25281</v>
      </c>
      <c r="Q59" s="115"/>
      <c r="R59" s="115"/>
      <c r="S59" s="115"/>
    </row>
    <row r="60" spans="1:19" ht="15" customHeight="1">
      <c r="A60" s="94" t="s">
        <v>52</v>
      </c>
      <c r="B60" s="126">
        <v>1319</v>
      </c>
      <c r="C60" s="126">
        <v>30644</v>
      </c>
      <c r="D60" s="155">
        <v>18062</v>
      </c>
      <c r="E60" s="126">
        <v>58</v>
      </c>
      <c r="F60" s="126">
        <v>596</v>
      </c>
      <c r="G60" s="155">
        <v>6839</v>
      </c>
      <c r="H60" s="126">
        <v>741</v>
      </c>
      <c r="I60" s="126">
        <v>232</v>
      </c>
      <c r="J60" s="155">
        <v>55</v>
      </c>
      <c r="K60" s="126">
        <v>13</v>
      </c>
      <c r="L60" s="126">
        <v>104</v>
      </c>
      <c r="M60" s="155">
        <v>1091</v>
      </c>
      <c r="N60" s="126">
        <v>1377</v>
      </c>
      <c r="O60" s="126">
        <v>31455</v>
      </c>
      <c r="P60" s="155">
        <v>17839</v>
      </c>
      <c r="Q60" s="115"/>
      <c r="R60" s="115"/>
      <c r="S60" s="115"/>
    </row>
    <row r="61" spans="1:19" s="19" customFormat="1" ht="15" customHeight="1">
      <c r="A61" s="95" t="s">
        <v>211</v>
      </c>
      <c r="B61" s="136">
        <v>76560</v>
      </c>
      <c r="C61" s="136">
        <v>1636265</v>
      </c>
      <c r="D61" s="156">
        <v>17413</v>
      </c>
      <c r="E61" s="136">
        <v>9523</v>
      </c>
      <c r="F61" s="136">
        <v>125599</v>
      </c>
      <c r="G61" s="156">
        <v>10800</v>
      </c>
      <c r="H61" s="136">
        <v>37521</v>
      </c>
      <c r="I61" s="136">
        <v>19188</v>
      </c>
      <c r="J61" s="156">
        <v>43</v>
      </c>
      <c r="K61" s="136">
        <v>577</v>
      </c>
      <c r="L61" s="136">
        <v>6634</v>
      </c>
      <c r="M61" s="156">
        <v>3927</v>
      </c>
      <c r="N61" s="136">
        <v>82778</v>
      </c>
      <c r="O61" s="136">
        <v>1787405</v>
      </c>
      <c r="P61" s="156">
        <v>18171</v>
      </c>
      <c r="Q61" s="115"/>
      <c r="R61" s="115"/>
      <c r="S61" s="115"/>
    </row>
    <row r="62" spans="1:16" ht="15" customHeight="1">
      <c r="A62" s="6" t="s">
        <v>213</v>
      </c>
      <c r="B62" s="103"/>
      <c r="C62" s="103"/>
      <c r="D62" s="103"/>
      <c r="E62" s="103"/>
      <c r="F62" s="103"/>
      <c r="G62" s="103"/>
      <c r="H62" s="103"/>
      <c r="I62" s="103"/>
      <c r="J62" s="103"/>
      <c r="K62" s="103"/>
      <c r="L62" s="103"/>
      <c r="M62" s="103"/>
      <c r="N62" s="103"/>
      <c r="O62" s="103"/>
      <c r="P62" s="103"/>
    </row>
    <row r="63" spans="1:19" ht="15" customHeight="1">
      <c r="A63" s="2" t="s">
        <v>46</v>
      </c>
      <c r="B63" s="126">
        <v>523876</v>
      </c>
      <c r="C63" s="126">
        <v>33103761</v>
      </c>
      <c r="D63" s="155">
        <v>49977</v>
      </c>
      <c r="E63" s="126">
        <v>79074</v>
      </c>
      <c r="F63" s="126">
        <v>2000903</v>
      </c>
      <c r="G63" s="155">
        <v>14524</v>
      </c>
      <c r="H63" s="126">
        <v>377467</v>
      </c>
      <c r="I63" s="126">
        <v>852850</v>
      </c>
      <c r="J63" s="155">
        <v>115</v>
      </c>
      <c r="K63" s="126">
        <v>24094</v>
      </c>
      <c r="L63" s="126">
        <v>288149</v>
      </c>
      <c r="M63" s="155">
        <v>1183</v>
      </c>
      <c r="N63" s="126">
        <v>594789</v>
      </c>
      <c r="O63" s="126">
        <v>36244038</v>
      </c>
      <c r="P63" s="155">
        <v>46073</v>
      </c>
      <c r="Q63" s="115"/>
      <c r="R63" s="115"/>
      <c r="S63" s="115"/>
    </row>
    <row r="64" spans="1:19" ht="15" customHeight="1">
      <c r="A64" s="2" t="s">
        <v>184</v>
      </c>
      <c r="B64" s="126">
        <v>424146</v>
      </c>
      <c r="C64" s="126">
        <v>23206974</v>
      </c>
      <c r="D64" s="155">
        <v>45690</v>
      </c>
      <c r="E64" s="126">
        <v>72983</v>
      </c>
      <c r="F64" s="126">
        <v>1518309</v>
      </c>
      <c r="G64" s="155">
        <v>12087</v>
      </c>
      <c r="H64" s="126">
        <v>303272</v>
      </c>
      <c r="I64" s="126">
        <v>764701</v>
      </c>
      <c r="J64" s="155">
        <v>98</v>
      </c>
      <c r="K64" s="126">
        <v>17011</v>
      </c>
      <c r="L64" s="126">
        <v>184147</v>
      </c>
      <c r="M64" s="155">
        <v>1371</v>
      </c>
      <c r="N64" s="126">
        <v>490084</v>
      </c>
      <c r="O64" s="126">
        <v>25678840</v>
      </c>
      <c r="P64" s="155">
        <v>41868</v>
      </c>
      <c r="Q64" s="115"/>
      <c r="R64" s="115"/>
      <c r="S64" s="115"/>
    </row>
    <row r="65" spans="1:19" ht="15" customHeight="1">
      <c r="A65" s="94" t="s">
        <v>47</v>
      </c>
      <c r="B65" s="126">
        <v>231741</v>
      </c>
      <c r="C65" s="126">
        <v>13625947</v>
      </c>
      <c r="D65" s="155">
        <v>46203</v>
      </c>
      <c r="E65" s="126">
        <v>35584</v>
      </c>
      <c r="F65" s="126">
        <v>879657</v>
      </c>
      <c r="G65" s="155">
        <v>11714</v>
      </c>
      <c r="H65" s="126">
        <v>163609</v>
      </c>
      <c r="I65" s="126">
        <v>613936</v>
      </c>
      <c r="J65" s="155">
        <v>97</v>
      </c>
      <c r="K65" s="126">
        <v>13101</v>
      </c>
      <c r="L65" s="126">
        <v>170037</v>
      </c>
      <c r="M65" s="155">
        <v>1832</v>
      </c>
      <c r="N65" s="126">
        <v>265625</v>
      </c>
      <c r="O65" s="126">
        <v>15295811</v>
      </c>
      <c r="P65" s="155">
        <v>43500</v>
      </c>
      <c r="Q65" s="115"/>
      <c r="R65" s="115"/>
      <c r="S65" s="115"/>
    </row>
    <row r="66" spans="1:19" ht="15" customHeight="1">
      <c r="A66" s="94" t="s">
        <v>48</v>
      </c>
      <c r="B66" s="126">
        <v>83247</v>
      </c>
      <c r="C66" s="126">
        <v>4338191</v>
      </c>
      <c r="D66" s="155">
        <v>44065</v>
      </c>
      <c r="E66" s="126">
        <v>13865</v>
      </c>
      <c r="F66" s="126">
        <v>307829</v>
      </c>
      <c r="G66" s="155">
        <v>11635</v>
      </c>
      <c r="H66" s="126">
        <v>58484</v>
      </c>
      <c r="I66" s="126">
        <v>167797</v>
      </c>
      <c r="J66" s="155">
        <v>96</v>
      </c>
      <c r="K66" s="126">
        <v>3686</v>
      </c>
      <c r="L66" s="126">
        <v>44566</v>
      </c>
      <c r="M66" s="155">
        <v>2670</v>
      </c>
      <c r="N66" s="126">
        <v>96205</v>
      </c>
      <c r="O66" s="126">
        <v>4860657</v>
      </c>
      <c r="P66" s="155">
        <v>40898</v>
      </c>
      <c r="Q66" s="115"/>
      <c r="R66" s="115"/>
      <c r="S66" s="115"/>
    </row>
    <row r="67" spans="1:19" ht="15" customHeight="1">
      <c r="A67" s="94" t="s">
        <v>49</v>
      </c>
      <c r="B67" s="126">
        <v>231902</v>
      </c>
      <c r="C67" s="126">
        <v>15752982</v>
      </c>
      <c r="D67" s="155">
        <v>53712</v>
      </c>
      <c r="E67" s="126">
        <v>32346</v>
      </c>
      <c r="F67" s="126">
        <v>824982</v>
      </c>
      <c r="G67" s="155">
        <v>11293</v>
      </c>
      <c r="H67" s="126">
        <v>160388</v>
      </c>
      <c r="I67" s="126">
        <v>430943</v>
      </c>
      <c r="J67" s="155">
        <v>79</v>
      </c>
      <c r="K67" s="126">
        <v>11925</v>
      </c>
      <c r="L67" s="126">
        <v>148985</v>
      </c>
      <c r="M67" s="155">
        <v>1913</v>
      </c>
      <c r="N67" s="126">
        <v>259792</v>
      </c>
      <c r="O67" s="126">
        <v>17159144</v>
      </c>
      <c r="P67" s="155">
        <v>51188</v>
      </c>
      <c r="Q67" s="115"/>
      <c r="R67" s="115"/>
      <c r="S67" s="115"/>
    </row>
    <row r="68" spans="1:19" ht="15" customHeight="1">
      <c r="A68" s="94" t="s">
        <v>50</v>
      </c>
      <c r="B68" s="126">
        <v>11162</v>
      </c>
      <c r="C68" s="126">
        <v>541142</v>
      </c>
      <c r="D68" s="155">
        <v>35129</v>
      </c>
      <c r="E68" s="126">
        <v>1805</v>
      </c>
      <c r="F68" s="126">
        <v>54828</v>
      </c>
      <c r="G68" s="155">
        <v>10485</v>
      </c>
      <c r="H68" s="126">
        <v>7650</v>
      </c>
      <c r="I68" s="126">
        <v>26396</v>
      </c>
      <c r="J68" s="155">
        <v>133</v>
      </c>
      <c r="K68" s="126">
        <v>740</v>
      </c>
      <c r="L68" s="126">
        <v>7905</v>
      </c>
      <c r="M68" s="155">
        <v>2344</v>
      </c>
      <c r="N68" s="126">
        <v>12743</v>
      </c>
      <c r="O68" s="126">
        <v>629697</v>
      </c>
      <c r="P68" s="155">
        <v>33536</v>
      </c>
      <c r="Q68" s="115"/>
      <c r="R68" s="115"/>
      <c r="S68" s="115"/>
    </row>
    <row r="69" spans="1:19" ht="15" customHeight="1">
      <c r="A69" s="94" t="s">
        <v>51</v>
      </c>
      <c r="B69" s="126">
        <v>17639</v>
      </c>
      <c r="C69" s="126">
        <v>1135217</v>
      </c>
      <c r="D69" s="155">
        <v>54945</v>
      </c>
      <c r="E69" s="126">
        <v>1646</v>
      </c>
      <c r="F69" s="126">
        <v>39455</v>
      </c>
      <c r="G69" s="155">
        <v>12130</v>
      </c>
      <c r="H69" s="126">
        <v>10836</v>
      </c>
      <c r="I69" s="126">
        <v>9463</v>
      </c>
      <c r="J69" s="155">
        <v>58</v>
      </c>
      <c r="K69" s="126">
        <v>477</v>
      </c>
      <c r="L69" s="126">
        <v>3902</v>
      </c>
      <c r="M69" s="155">
        <v>1404</v>
      </c>
      <c r="N69" s="126">
        <v>18669</v>
      </c>
      <c r="O69" s="126">
        <v>1188477</v>
      </c>
      <c r="P69" s="155">
        <v>53671</v>
      </c>
      <c r="Q69" s="115"/>
      <c r="R69" s="115"/>
      <c r="S69" s="115"/>
    </row>
    <row r="70" spans="1:19" ht="15" customHeight="1">
      <c r="A70" s="94" t="s">
        <v>52</v>
      </c>
      <c r="B70" s="126">
        <v>30799</v>
      </c>
      <c r="C70" s="126">
        <v>1905504</v>
      </c>
      <c r="D70" s="155">
        <v>53403</v>
      </c>
      <c r="E70" s="126">
        <v>3106</v>
      </c>
      <c r="F70" s="126">
        <v>75633</v>
      </c>
      <c r="G70" s="155">
        <v>9309</v>
      </c>
      <c r="H70" s="126">
        <v>21524</v>
      </c>
      <c r="I70" s="126">
        <v>7964</v>
      </c>
      <c r="J70" s="155">
        <v>78</v>
      </c>
      <c r="K70" s="126">
        <v>1385</v>
      </c>
      <c r="L70" s="126">
        <v>16069</v>
      </c>
      <c r="M70" s="155">
        <v>1318</v>
      </c>
      <c r="N70" s="126">
        <v>33308</v>
      </c>
      <c r="O70" s="126">
        <v>2006795</v>
      </c>
      <c r="P70" s="155">
        <v>50509</v>
      </c>
      <c r="Q70" s="115"/>
      <c r="R70" s="115"/>
      <c r="S70" s="115"/>
    </row>
    <row r="71" spans="1:19" s="15" customFormat="1" ht="15" customHeight="1">
      <c r="A71" s="96" t="s">
        <v>211</v>
      </c>
      <c r="B71" s="127">
        <v>1557163</v>
      </c>
      <c r="C71" s="127">
        <v>93696847</v>
      </c>
      <c r="D71" s="157">
        <v>48325</v>
      </c>
      <c r="E71" s="127">
        <v>240678</v>
      </c>
      <c r="F71" s="127">
        <v>5708953</v>
      </c>
      <c r="G71" s="157">
        <v>12611</v>
      </c>
      <c r="H71" s="127">
        <v>1107778</v>
      </c>
      <c r="I71" s="127">
        <v>2900385</v>
      </c>
      <c r="J71" s="157">
        <v>100</v>
      </c>
      <c r="K71" s="127">
        <v>72650</v>
      </c>
      <c r="L71" s="127">
        <v>871271</v>
      </c>
      <c r="M71" s="157">
        <v>1493</v>
      </c>
      <c r="N71" s="127">
        <v>1777906</v>
      </c>
      <c r="O71" s="127">
        <v>103180929</v>
      </c>
      <c r="P71" s="157">
        <v>44821</v>
      </c>
      <c r="Q71" s="115"/>
      <c r="R71" s="115"/>
      <c r="S71" s="115"/>
    </row>
    <row r="72" ht="15" customHeight="1">
      <c r="A72" s="37"/>
    </row>
    <row r="73" ht="15" customHeight="1">
      <c r="A73" s="5" t="s">
        <v>143</v>
      </c>
    </row>
    <row r="74" ht="15" customHeight="1">
      <c r="A74" s="5" t="s">
        <v>182</v>
      </c>
    </row>
    <row r="75" ht="15" customHeight="1">
      <c r="A75" s="5" t="s">
        <v>178</v>
      </c>
    </row>
    <row r="76" ht="15" customHeight="1">
      <c r="A76" s="1" t="s">
        <v>241</v>
      </c>
    </row>
    <row r="77" spans="1:17" ht="15" customHeight="1">
      <c r="A77" s="3" t="s">
        <v>210</v>
      </c>
      <c r="Q77" s="50"/>
    </row>
    <row r="78" spans="1:17" ht="15" customHeight="1">
      <c r="A78" s="5" t="s">
        <v>212</v>
      </c>
      <c r="Q78" s="50"/>
    </row>
    <row r="79" ht="15" customHeight="1">
      <c r="A79" s="5" t="s">
        <v>238</v>
      </c>
    </row>
    <row r="80" spans="1:16" ht="15" customHeight="1">
      <c r="A80" s="12" t="s">
        <v>125</v>
      </c>
      <c r="B80" s="14"/>
      <c r="C80" s="14"/>
      <c r="D80" s="14"/>
      <c r="E80" s="14"/>
      <c r="F80" s="14"/>
      <c r="G80" s="14"/>
      <c r="H80" s="14"/>
      <c r="I80" s="14"/>
      <c r="J80" s="14"/>
      <c r="K80" s="14"/>
      <c r="L80" s="14"/>
      <c r="M80" s="14"/>
      <c r="N80" s="14"/>
      <c r="O80" s="14"/>
      <c r="P80" s="14"/>
    </row>
    <row r="81" spans="1:16" ht="15" customHeight="1">
      <c r="A81" s="12"/>
      <c r="B81" s="14"/>
      <c r="C81" s="14"/>
      <c r="D81" s="14"/>
      <c r="E81" s="14"/>
      <c r="F81" s="14"/>
      <c r="G81" s="14"/>
      <c r="H81" s="14"/>
      <c r="I81" s="14"/>
      <c r="J81" s="14"/>
      <c r="K81" s="14"/>
      <c r="L81" s="14"/>
      <c r="M81" s="14"/>
      <c r="N81" s="14"/>
      <c r="O81" s="14"/>
      <c r="P81" s="14"/>
    </row>
    <row r="82" ht="15" customHeight="1">
      <c r="A82" s="111" t="s">
        <v>207</v>
      </c>
    </row>
  </sheetData>
  <sheetProtection sheet="1"/>
  <mergeCells count="8">
    <mergeCell ref="A1:P1"/>
    <mergeCell ref="A2:P2"/>
    <mergeCell ref="A3:P3"/>
    <mergeCell ref="K8:M8"/>
    <mergeCell ref="N8:P8"/>
    <mergeCell ref="B8:D8"/>
    <mergeCell ref="E8:G8"/>
    <mergeCell ref="H8:J8"/>
  </mergeCells>
  <hyperlinks>
    <hyperlink ref="A8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I1"/>
    </sheetView>
  </sheetViews>
  <sheetFormatPr defaultColWidth="9.140625" defaultRowHeight="15" customHeight="1"/>
  <cols>
    <col min="1" max="1" width="40.00390625" style="14" customWidth="1"/>
    <col min="2" max="3" width="14.28125" style="14" customWidth="1"/>
    <col min="4" max="16384" width="9.140625" style="14" customWidth="1"/>
  </cols>
  <sheetData>
    <row r="1" spans="1:9" ht="60" customHeight="1">
      <c r="A1" s="182" t="s">
        <v>161</v>
      </c>
      <c r="B1" s="196"/>
      <c r="C1" s="196"/>
      <c r="D1" s="196"/>
      <c r="E1" s="196"/>
      <c r="F1" s="196"/>
      <c r="G1" s="196"/>
      <c r="H1" s="196"/>
      <c r="I1" s="196"/>
    </row>
    <row r="2" spans="1:9" ht="18.75" customHeight="1">
      <c r="A2" s="192" t="str">
        <f>Contents!A2</f>
        <v>34180DS0001 Personal Income of Migrants, Australia, 2015-16</v>
      </c>
      <c r="B2" s="192"/>
      <c r="C2" s="192"/>
      <c r="D2" s="29"/>
      <c r="E2" s="29"/>
      <c r="F2" s="29"/>
      <c r="G2" s="29"/>
      <c r="H2" s="29"/>
      <c r="I2" s="29"/>
    </row>
    <row r="3" spans="1:9" ht="15" customHeight="1">
      <c r="A3" s="193" t="s">
        <v>234</v>
      </c>
      <c r="B3" s="193"/>
      <c r="C3" s="193"/>
      <c r="D3" s="30"/>
      <c r="E3" s="30"/>
      <c r="F3" s="30"/>
      <c r="G3" s="30"/>
      <c r="H3" s="30"/>
      <c r="I3" s="30"/>
    </row>
    <row r="4" spans="1:9" ht="15" customHeight="1">
      <c r="A4" s="30"/>
      <c r="B4" s="1"/>
      <c r="C4" s="1"/>
      <c r="D4" s="1"/>
      <c r="E4" s="1"/>
      <c r="F4" s="1"/>
      <c r="G4" s="1"/>
      <c r="H4" s="1"/>
      <c r="I4" s="1"/>
    </row>
    <row r="5" spans="1:9" ht="18.75" customHeight="1">
      <c r="A5" s="32" t="str">
        <f>Contents!A5</f>
        <v>Linked Migrant Taxpayer Records from the 2015-16 Personal Income Tax and Migrants Integrated Dataset (PITMID)</v>
      </c>
      <c r="B5" s="1"/>
      <c r="C5" s="1"/>
      <c r="D5" s="1"/>
      <c r="E5" s="1"/>
      <c r="F5" s="1"/>
      <c r="G5" s="1"/>
      <c r="H5" s="1"/>
      <c r="I5" s="1"/>
    </row>
    <row r="6" ht="15" customHeight="1">
      <c r="A6" s="32"/>
    </row>
    <row r="7" ht="15" customHeight="1">
      <c r="A7" s="34" t="str">
        <f>"Table 12  "&amp;Contents!C32</f>
        <v>Table 12  Australian Taxpayer Population and Migrant Taxpayers, Median income, By Sources of total income–2014-15 to 2015-16</v>
      </c>
    </row>
    <row r="8" spans="1:3" ht="30" customHeight="1">
      <c r="A8" s="34"/>
      <c r="B8" s="67" t="s">
        <v>300</v>
      </c>
      <c r="C8" s="67" t="s">
        <v>100</v>
      </c>
    </row>
    <row r="9" spans="1:5" s="15" customFormat="1" ht="22.5" customHeight="1">
      <c r="A9" s="116"/>
      <c r="B9" s="73" t="s">
        <v>232</v>
      </c>
      <c r="C9" s="73" t="s">
        <v>275</v>
      </c>
      <c r="E9" s="106"/>
    </row>
    <row r="10" spans="1:3" s="72" customFormat="1" ht="15" customHeight="1">
      <c r="A10" s="71"/>
      <c r="B10" s="69" t="s">
        <v>59</v>
      </c>
      <c r="C10" s="69" t="s">
        <v>59</v>
      </c>
    </row>
    <row r="11" spans="1:3" ht="15" customHeight="1">
      <c r="A11" s="5" t="s">
        <v>199</v>
      </c>
      <c r="B11" s="103"/>
      <c r="C11" s="103"/>
    </row>
    <row r="12" spans="1:3" ht="15" customHeight="1">
      <c r="A12" s="6" t="s">
        <v>200</v>
      </c>
      <c r="B12" s="151">
        <v>47950.076976000004</v>
      </c>
      <c r="C12" s="151">
        <v>48710</v>
      </c>
    </row>
    <row r="13" spans="1:3" ht="15" customHeight="1">
      <c r="A13" s="6" t="s">
        <v>91</v>
      </c>
      <c r="B13" s="151">
        <v>11752.062336</v>
      </c>
      <c r="C13" s="151">
        <v>11680</v>
      </c>
    </row>
    <row r="14" spans="1:3" ht="15" customHeight="1">
      <c r="A14" s="38" t="s">
        <v>109</v>
      </c>
      <c r="B14" s="151">
        <v>296.03193600000003</v>
      </c>
      <c r="C14" s="151">
        <v>241</v>
      </c>
    </row>
    <row r="15" spans="1:3" ht="15" customHeight="1">
      <c r="A15" s="38" t="s">
        <v>189</v>
      </c>
      <c r="B15" s="151">
        <v>401.46796800000004</v>
      </c>
      <c r="C15" s="151">
        <v>1594</v>
      </c>
    </row>
    <row r="16" spans="1:3" s="15" customFormat="1" ht="15" customHeight="1">
      <c r="A16" s="39" t="s">
        <v>190</v>
      </c>
      <c r="B16" s="153">
        <v>45226.988688000005</v>
      </c>
      <c r="C16" s="153">
        <v>45613</v>
      </c>
    </row>
    <row r="17" spans="1:3" ht="15" customHeight="1">
      <c r="A17" s="5" t="s">
        <v>90</v>
      </c>
      <c r="B17" s="103"/>
      <c r="C17" s="103"/>
    </row>
    <row r="18" spans="1:3" ht="15" customHeight="1">
      <c r="A18" s="6" t="s">
        <v>1</v>
      </c>
      <c r="B18" s="103"/>
      <c r="C18" s="103"/>
    </row>
    <row r="19" spans="1:3" ht="15" customHeight="1">
      <c r="A19" s="2" t="s">
        <v>89</v>
      </c>
      <c r="B19" s="151">
        <v>55371.13128949217</v>
      </c>
      <c r="C19" s="151">
        <v>57100</v>
      </c>
    </row>
    <row r="20" spans="1:3" ht="15" customHeight="1">
      <c r="A20" s="2" t="s">
        <v>91</v>
      </c>
      <c r="B20" s="151">
        <v>12339.052656213435</v>
      </c>
      <c r="C20" s="151">
        <v>11187</v>
      </c>
    </row>
    <row r="21" spans="1:3" ht="15" customHeight="1">
      <c r="A21" s="94" t="s">
        <v>109</v>
      </c>
      <c r="B21" s="151">
        <v>135.85022232623453</v>
      </c>
      <c r="C21" s="151">
        <v>109</v>
      </c>
    </row>
    <row r="22" spans="1:3" ht="15" customHeight="1">
      <c r="A22" s="94" t="s">
        <v>189</v>
      </c>
      <c r="B22" s="151">
        <v>115.57406974022936</v>
      </c>
      <c r="C22" s="151">
        <v>876</v>
      </c>
    </row>
    <row r="23" spans="1:3" s="19" customFormat="1" ht="15" customHeight="1">
      <c r="A23" s="95" t="s">
        <v>190</v>
      </c>
      <c r="B23" s="152">
        <v>53069.787970980586</v>
      </c>
      <c r="C23" s="152">
        <v>54320</v>
      </c>
    </row>
    <row r="24" spans="1:3" ht="15" customHeight="1">
      <c r="A24" s="6" t="s">
        <v>2</v>
      </c>
      <c r="B24" s="103"/>
      <c r="C24" s="103"/>
    </row>
    <row r="25" spans="1:3" ht="15" customHeight="1">
      <c r="A25" s="2" t="s">
        <v>89</v>
      </c>
      <c r="B25" s="151">
        <v>38061.37982681957</v>
      </c>
      <c r="C25" s="151">
        <v>39338</v>
      </c>
    </row>
    <row r="26" spans="1:3" ht="15" customHeight="1">
      <c r="A26" s="2" t="s">
        <v>91</v>
      </c>
      <c r="B26" s="151">
        <v>14357.543646150249</v>
      </c>
      <c r="C26" s="151">
        <v>14218</v>
      </c>
    </row>
    <row r="27" spans="1:3" ht="15" customHeight="1">
      <c r="A27" s="94" t="s">
        <v>109</v>
      </c>
      <c r="B27" s="151">
        <v>128.7535689211327</v>
      </c>
      <c r="C27" s="151">
        <v>104</v>
      </c>
    </row>
    <row r="28" spans="1:3" ht="15" customHeight="1">
      <c r="A28" s="94" t="s">
        <v>189</v>
      </c>
      <c r="B28" s="151">
        <v>408.5644746080038</v>
      </c>
      <c r="C28" s="151">
        <v>4569</v>
      </c>
    </row>
    <row r="29" spans="1:3" s="19" customFormat="1" ht="15" customHeight="1">
      <c r="A29" s="95" t="s">
        <v>190</v>
      </c>
      <c r="B29" s="152">
        <v>35529.902176456824</v>
      </c>
      <c r="C29" s="152">
        <v>36356</v>
      </c>
    </row>
    <row r="30" spans="1:3" ht="15" customHeight="1">
      <c r="A30" s="6" t="s">
        <v>3</v>
      </c>
      <c r="B30" s="103"/>
      <c r="C30" s="103"/>
    </row>
    <row r="31" spans="1:3" ht="15" customHeight="1">
      <c r="A31" s="2" t="s">
        <v>89</v>
      </c>
      <c r="B31" s="151">
        <v>30730.53685934941</v>
      </c>
      <c r="C31" s="151">
        <v>32180</v>
      </c>
    </row>
    <row r="32" spans="1:3" ht="15" customHeight="1">
      <c r="A32" s="2" t="s">
        <v>91</v>
      </c>
      <c r="B32" s="151">
        <v>17436.47741633513</v>
      </c>
      <c r="C32" s="151">
        <v>16000</v>
      </c>
    </row>
    <row r="33" spans="1:3" ht="15" customHeight="1">
      <c r="A33" s="94" t="s">
        <v>109</v>
      </c>
      <c r="B33" s="151">
        <v>65.89749590451675</v>
      </c>
      <c r="C33" s="151">
        <v>48</v>
      </c>
    </row>
    <row r="34" spans="1:3" ht="15" customHeight="1">
      <c r="A34" s="94" t="s">
        <v>189</v>
      </c>
      <c r="B34" s="151">
        <v>65.89749590451675</v>
      </c>
      <c r="C34" s="151">
        <v>3120</v>
      </c>
    </row>
    <row r="35" spans="1:3" s="19" customFormat="1" ht="15" customHeight="1">
      <c r="A35" s="95" t="s">
        <v>190</v>
      </c>
      <c r="B35" s="152">
        <v>28282.191434589287</v>
      </c>
      <c r="C35" s="152">
        <v>29305</v>
      </c>
    </row>
    <row r="36" spans="1:3" ht="15" customHeight="1">
      <c r="A36" s="6" t="s">
        <v>144</v>
      </c>
      <c r="B36" s="103"/>
      <c r="C36" s="103"/>
    </row>
    <row r="37" spans="1:3" ht="15" customHeight="1">
      <c r="A37" s="2" t="s">
        <v>89</v>
      </c>
      <c r="B37" s="151">
        <v>14727.583430844841</v>
      </c>
      <c r="C37" s="151">
        <v>17413</v>
      </c>
    </row>
    <row r="38" spans="1:3" ht="15" customHeight="1">
      <c r="A38" s="2" t="s">
        <v>91</v>
      </c>
      <c r="B38" s="151">
        <v>10644.980107652704</v>
      </c>
      <c r="C38" s="151">
        <v>10800</v>
      </c>
    </row>
    <row r="39" spans="1:3" ht="15" customHeight="1">
      <c r="A39" s="94" t="s">
        <v>109</v>
      </c>
      <c r="B39" s="151">
        <v>49.676573835712624</v>
      </c>
      <c r="C39" s="151">
        <v>43</v>
      </c>
    </row>
    <row r="40" spans="1:3" ht="15" customHeight="1">
      <c r="A40" s="94" t="s">
        <v>189</v>
      </c>
      <c r="B40" s="151">
        <v>88.2012637491224</v>
      </c>
      <c r="C40" s="151">
        <v>3927</v>
      </c>
    </row>
    <row r="41" spans="1:3" s="19" customFormat="1" ht="15" customHeight="1">
      <c r="A41" s="95" t="s">
        <v>190</v>
      </c>
      <c r="B41" s="152">
        <v>15430.15211794992</v>
      </c>
      <c r="C41" s="152">
        <v>18171</v>
      </c>
    </row>
    <row r="42" spans="1:3" ht="15" customHeight="1">
      <c r="A42" s="6" t="s">
        <v>191</v>
      </c>
      <c r="B42" s="103"/>
      <c r="C42" s="103"/>
    </row>
    <row r="43" spans="1:3" ht="15" customHeight="1">
      <c r="A43" s="2" t="s">
        <v>89</v>
      </c>
      <c r="B43" s="151">
        <v>47185.64849052189</v>
      </c>
      <c r="C43" s="151">
        <v>48325</v>
      </c>
    </row>
    <row r="44" spans="1:3" ht="15" customHeight="1">
      <c r="A44" s="2" t="s">
        <v>91</v>
      </c>
      <c r="B44" s="151">
        <v>13579.95319447695</v>
      </c>
      <c r="C44" s="151">
        <v>12611</v>
      </c>
    </row>
    <row r="45" spans="1:3" ht="15" customHeight="1">
      <c r="A45" s="94" t="s">
        <v>109</v>
      </c>
      <c r="B45" s="151">
        <v>125.71214603323195</v>
      </c>
      <c r="C45" s="151">
        <v>100</v>
      </c>
    </row>
    <row r="46" spans="1:3" ht="15" customHeight="1">
      <c r="A46" s="94" t="s">
        <v>189</v>
      </c>
      <c r="B46" s="151">
        <v>148.01591387783762</v>
      </c>
      <c r="C46" s="151">
        <v>1493</v>
      </c>
    </row>
    <row r="47" spans="1:3" s="15" customFormat="1" ht="15" customHeight="1">
      <c r="A47" s="96" t="s">
        <v>190</v>
      </c>
      <c r="B47" s="153">
        <v>44081.3695296045</v>
      </c>
      <c r="C47" s="153">
        <v>44821</v>
      </c>
    </row>
    <row r="48" spans="1:2" ht="15" customHeight="1">
      <c r="A48" s="37"/>
      <c r="B48" s="106"/>
    </row>
    <row r="49" ht="15" customHeight="1">
      <c r="A49" s="101" t="s">
        <v>206</v>
      </c>
    </row>
    <row r="50" ht="15" customHeight="1">
      <c r="A50" s="101" t="s">
        <v>276</v>
      </c>
    </row>
    <row r="51" spans="1:3" ht="15" customHeight="1">
      <c r="A51" s="12" t="s">
        <v>239</v>
      </c>
      <c r="B51" s="1"/>
      <c r="C51" s="1"/>
    </row>
    <row r="52" spans="1:3" ht="15" customHeight="1">
      <c r="A52" s="12" t="s">
        <v>203</v>
      </c>
      <c r="B52" s="1"/>
      <c r="C52" s="1"/>
    </row>
    <row r="53" spans="1:3" ht="15" customHeight="1">
      <c r="A53" s="5" t="s">
        <v>201</v>
      </c>
      <c r="B53" s="5"/>
      <c r="C53" s="5"/>
    </row>
    <row r="54" spans="1:3" ht="15" customHeight="1">
      <c r="A54" s="5" t="s">
        <v>202</v>
      </c>
      <c r="B54" s="5"/>
      <c r="C54" s="5"/>
    </row>
    <row r="55" spans="1:3" ht="15" customHeight="1">
      <c r="A55" s="5" t="s">
        <v>198</v>
      </c>
      <c r="B55" s="5"/>
      <c r="C55" s="5"/>
    </row>
    <row r="56" ht="15" customHeight="1">
      <c r="A56" s="5" t="s">
        <v>238</v>
      </c>
    </row>
    <row r="57" ht="15" customHeight="1">
      <c r="A57" s="12" t="s">
        <v>125</v>
      </c>
    </row>
    <row r="59" ht="15" customHeight="1">
      <c r="A59" s="111" t="s">
        <v>207</v>
      </c>
    </row>
  </sheetData>
  <sheetProtection sheet="1"/>
  <mergeCells count="3">
    <mergeCell ref="A2:C2"/>
    <mergeCell ref="A3:C3"/>
    <mergeCell ref="A1:I1"/>
  </mergeCells>
  <hyperlinks>
    <hyperlink ref="A59"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K201"/>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I1"/>
    </sheetView>
  </sheetViews>
  <sheetFormatPr defaultColWidth="9.140625" defaultRowHeight="15" customHeight="1"/>
  <cols>
    <col min="1" max="1" width="40.00390625" style="14" customWidth="1"/>
    <col min="2" max="3" width="14.421875" style="14" customWidth="1"/>
    <col min="4" max="9" width="9.140625" style="14" customWidth="1"/>
    <col min="10" max="11" width="14.421875" style="14" customWidth="1"/>
    <col min="12" max="16384" width="9.140625" style="14" customWidth="1"/>
  </cols>
  <sheetData>
    <row r="1" spans="1:9" ht="60" customHeight="1">
      <c r="A1" s="182" t="s">
        <v>161</v>
      </c>
      <c r="B1" s="196"/>
      <c r="C1" s="196"/>
      <c r="D1" s="196"/>
      <c r="E1" s="196"/>
      <c r="F1" s="196"/>
      <c r="G1" s="196"/>
      <c r="H1" s="196"/>
      <c r="I1" s="196"/>
    </row>
    <row r="2" spans="1:3" ht="18.75" customHeight="1">
      <c r="A2" s="192" t="str">
        <f>Contents!A2</f>
        <v>34180DS0001 Personal Income of Migrants, Australia, 2015-16</v>
      </c>
      <c r="B2" s="192"/>
      <c r="C2" s="192"/>
    </row>
    <row r="3" spans="1:3" ht="15" customHeight="1">
      <c r="A3" s="193" t="s">
        <v>234</v>
      </c>
      <c r="B3" s="193"/>
      <c r="C3" s="193"/>
    </row>
    <row r="4" spans="1:11" ht="15" customHeight="1">
      <c r="A4" s="30"/>
      <c r="B4" s="1"/>
      <c r="C4" s="1"/>
      <c r="J4" s="1"/>
      <c r="K4" s="1"/>
    </row>
    <row r="5" spans="1:11" ht="18.75" customHeight="1">
      <c r="A5" s="32" t="str">
        <f>Contents!A5</f>
        <v>Linked Migrant Taxpayer Records from the 2015-16 Personal Income Tax and Migrants Integrated Dataset (PITMID)</v>
      </c>
      <c r="B5" s="1"/>
      <c r="C5" s="1"/>
      <c r="J5" s="1"/>
      <c r="K5" s="1"/>
    </row>
    <row r="6" ht="15" customHeight="1">
      <c r="A6" s="32"/>
    </row>
    <row r="7" ht="15" customHeight="1">
      <c r="A7" s="34" t="str">
        <f>"Table 13  "&amp;Contents!C33</f>
        <v>Table 13  Migrants, Median taxable income, By Visa stream and Year of arrival–2014-15 to 2015-16</v>
      </c>
    </row>
    <row r="8" spans="1:5" ht="28.5" customHeight="1">
      <c r="A8" s="34"/>
      <c r="B8" s="67" t="s">
        <v>300</v>
      </c>
      <c r="C8" s="67" t="s">
        <v>100</v>
      </c>
      <c r="E8" s="105"/>
    </row>
    <row r="9" spans="1:11" s="15" customFormat="1" ht="22.5" customHeight="1">
      <c r="A9" s="55"/>
      <c r="B9" s="73" t="s">
        <v>233</v>
      </c>
      <c r="C9" s="73" t="s">
        <v>297</v>
      </c>
      <c r="J9" s="73"/>
      <c r="K9" s="73"/>
    </row>
    <row r="10" spans="1:11" s="72" customFormat="1" ht="15" customHeight="1">
      <c r="A10" s="71"/>
      <c r="B10" s="69" t="s">
        <v>59</v>
      </c>
      <c r="C10" s="69" t="s">
        <v>59</v>
      </c>
      <c r="J10" s="77"/>
      <c r="K10" s="77"/>
    </row>
    <row r="11" spans="1:11" ht="15" customHeight="1">
      <c r="A11" s="162" t="s">
        <v>1</v>
      </c>
      <c r="B11" s="155"/>
      <c r="C11" s="155"/>
      <c r="J11" s="155"/>
      <c r="K11" s="155"/>
    </row>
    <row r="12" spans="1:11" ht="15" customHeight="1">
      <c r="A12" s="162" t="s">
        <v>279</v>
      </c>
      <c r="B12" s="155">
        <v>53567.56751696701</v>
      </c>
      <c r="C12" s="155">
        <v>53368</v>
      </c>
      <c r="J12" s="155"/>
      <c r="K12" s="155"/>
    </row>
    <row r="13" spans="1:11" ht="15" customHeight="1">
      <c r="A13" s="162" t="s">
        <v>280</v>
      </c>
      <c r="B13" s="155">
        <v>54216.40439971918</v>
      </c>
      <c r="C13" s="155">
        <v>54799</v>
      </c>
      <c r="J13" s="155"/>
      <c r="K13" s="155"/>
    </row>
    <row r="14" spans="1:11" ht="15" customHeight="1">
      <c r="A14" s="162" t="s">
        <v>281</v>
      </c>
      <c r="B14" s="155">
        <v>54965.60823777207</v>
      </c>
      <c r="C14" s="155">
        <v>55287</v>
      </c>
      <c r="J14" s="155"/>
      <c r="K14" s="155"/>
    </row>
    <row r="15" spans="1:11" ht="15" customHeight="1">
      <c r="A15" s="162" t="s">
        <v>282</v>
      </c>
      <c r="B15" s="155">
        <v>55555.64427802482</v>
      </c>
      <c r="C15" s="155">
        <v>55528</v>
      </c>
      <c r="J15" s="155"/>
      <c r="K15" s="155"/>
    </row>
    <row r="16" spans="1:11" ht="15" customHeight="1">
      <c r="A16" s="162" t="s">
        <v>283</v>
      </c>
      <c r="B16" s="155">
        <v>54115.02363678915</v>
      </c>
      <c r="C16" s="155">
        <v>54152</v>
      </c>
      <c r="J16" s="155"/>
      <c r="K16" s="155"/>
    </row>
    <row r="17" spans="1:11" ht="15" customHeight="1">
      <c r="A17" s="162" t="s">
        <v>284</v>
      </c>
      <c r="B17" s="155">
        <v>53473.28340744209</v>
      </c>
      <c r="C17" s="155">
        <v>53950</v>
      </c>
      <c r="J17" s="155"/>
      <c r="K17" s="155"/>
    </row>
    <row r="18" spans="1:11" ht="15" customHeight="1">
      <c r="A18" s="162" t="s">
        <v>285</v>
      </c>
      <c r="B18" s="155">
        <v>51357.46688509245</v>
      </c>
      <c r="C18" s="155">
        <v>51822</v>
      </c>
      <c r="J18" s="155"/>
      <c r="K18" s="155"/>
    </row>
    <row r="19" spans="1:11" ht="15" customHeight="1">
      <c r="A19" s="162" t="s">
        <v>286</v>
      </c>
      <c r="B19" s="155">
        <v>50240.25087760357</v>
      </c>
      <c r="C19" s="155">
        <v>50933</v>
      </c>
      <c r="J19" s="155"/>
      <c r="K19" s="155"/>
    </row>
    <row r="20" spans="1:11" ht="15" customHeight="1">
      <c r="A20" s="162" t="s">
        <v>287</v>
      </c>
      <c r="B20" s="155">
        <v>50067.90358062252</v>
      </c>
      <c r="C20" s="155">
        <v>50633</v>
      </c>
      <c r="J20" s="155"/>
      <c r="K20" s="155"/>
    </row>
    <row r="21" spans="1:11" ht="15" customHeight="1">
      <c r="A21" s="162" t="s">
        <v>288</v>
      </c>
      <c r="B21" s="155">
        <v>50176.38099695765</v>
      </c>
      <c r="C21" s="155">
        <v>50951</v>
      </c>
      <c r="J21" s="155"/>
      <c r="K21" s="155"/>
    </row>
    <row r="22" spans="1:11" ht="15" customHeight="1">
      <c r="A22" s="162" t="s">
        <v>289</v>
      </c>
      <c r="B22" s="155">
        <v>52947.11724783525</v>
      </c>
      <c r="C22" s="155">
        <v>54065</v>
      </c>
      <c r="J22" s="155"/>
      <c r="K22" s="155"/>
    </row>
    <row r="23" spans="1:11" ht="15" customHeight="1">
      <c r="A23" s="162" t="s">
        <v>290</v>
      </c>
      <c r="B23" s="155">
        <v>50655.91200561667</v>
      </c>
      <c r="C23" s="155">
        <v>51805</v>
      </c>
      <c r="J23" s="155"/>
      <c r="K23" s="155"/>
    </row>
    <row r="24" spans="1:11" ht="15" customHeight="1">
      <c r="A24" s="162" t="s">
        <v>291</v>
      </c>
      <c r="B24" s="155">
        <v>51217.561432249015</v>
      </c>
      <c r="C24" s="155">
        <v>52688</v>
      </c>
      <c r="J24" s="155"/>
      <c r="K24" s="155"/>
    </row>
    <row r="25" spans="1:11" ht="15" customHeight="1">
      <c r="A25" s="162" t="s">
        <v>292</v>
      </c>
      <c r="B25" s="155">
        <v>48632.351977533355</v>
      </c>
      <c r="C25" s="155">
        <v>50534</v>
      </c>
      <c r="J25" s="155"/>
      <c r="K25" s="155"/>
    </row>
    <row r="26" spans="1:11" ht="15" customHeight="1">
      <c r="A26" s="162" t="s">
        <v>293</v>
      </c>
      <c r="B26" s="155">
        <v>44341.918090334664</v>
      </c>
      <c r="C26" s="103">
        <v>48669</v>
      </c>
      <c r="J26" s="155"/>
      <c r="K26" s="103"/>
    </row>
    <row r="27" spans="1:11" ht="15" customHeight="1">
      <c r="A27" s="162" t="s">
        <v>294</v>
      </c>
      <c r="B27" s="155">
        <v>42086.196115141596</v>
      </c>
      <c r="C27" s="155">
        <v>45265</v>
      </c>
      <c r="J27" s="155"/>
      <c r="K27" s="155"/>
    </row>
    <row r="28" spans="1:11" ht="15" customHeight="1">
      <c r="A28" s="162" t="s">
        <v>296</v>
      </c>
      <c r="B28" s="106" t="s">
        <v>299</v>
      </c>
      <c r="C28" s="155">
        <v>41637</v>
      </c>
      <c r="J28" s="155"/>
      <c r="K28" s="155"/>
    </row>
    <row r="29" spans="1:11" ht="15" customHeight="1">
      <c r="A29" s="162" t="s">
        <v>2</v>
      </c>
      <c r="B29" s="155"/>
      <c r="C29" s="155"/>
      <c r="J29" s="155"/>
      <c r="K29" s="155"/>
    </row>
    <row r="30" spans="1:11" ht="15" customHeight="1">
      <c r="A30" s="162" t="s">
        <v>279</v>
      </c>
      <c r="B30" s="155">
        <v>42220.01872220923</v>
      </c>
      <c r="C30" s="155">
        <v>42829</v>
      </c>
      <c r="J30" s="155"/>
      <c r="K30" s="155"/>
    </row>
    <row r="31" spans="1:11" ht="15" customHeight="1">
      <c r="A31" s="162" t="s">
        <v>280</v>
      </c>
      <c r="B31" s="155">
        <v>42265.64006552774</v>
      </c>
      <c r="C31" s="155">
        <v>42912</v>
      </c>
      <c r="J31" s="155"/>
      <c r="K31" s="155"/>
    </row>
    <row r="32" spans="1:11" ht="15" customHeight="1">
      <c r="A32" s="162" t="s">
        <v>281</v>
      </c>
      <c r="B32" s="155">
        <v>41427.22115609643</v>
      </c>
      <c r="C32" s="155">
        <v>42439</v>
      </c>
      <c r="J32" s="155"/>
      <c r="K32" s="155"/>
    </row>
    <row r="33" spans="1:11" ht="15" customHeight="1">
      <c r="A33" s="162" t="s">
        <v>282</v>
      </c>
      <c r="B33" s="155">
        <v>41767.86051954131</v>
      </c>
      <c r="C33" s="155">
        <v>42716</v>
      </c>
      <c r="J33" s="155"/>
      <c r="K33" s="155"/>
    </row>
    <row r="34" spans="1:11" ht="15" customHeight="1">
      <c r="A34" s="162" t="s">
        <v>283</v>
      </c>
      <c r="B34" s="155">
        <v>40592.85747718231</v>
      </c>
      <c r="C34" s="155">
        <v>41412</v>
      </c>
      <c r="J34" s="155"/>
      <c r="K34" s="155"/>
    </row>
    <row r="35" spans="1:11" ht="15" customHeight="1">
      <c r="A35" s="162" t="s">
        <v>284</v>
      </c>
      <c r="B35" s="155">
        <v>39919.68921132694</v>
      </c>
      <c r="C35" s="155">
        <v>40559</v>
      </c>
      <c r="J35" s="155"/>
      <c r="K35" s="155"/>
    </row>
    <row r="36" spans="1:11" ht="15" customHeight="1">
      <c r="A36" s="162" t="s">
        <v>285</v>
      </c>
      <c r="B36" s="155">
        <v>39224.21717762697</v>
      </c>
      <c r="C36" s="155">
        <v>39726</v>
      </c>
      <c r="J36" s="155"/>
      <c r="K36" s="155"/>
    </row>
    <row r="37" spans="1:11" ht="15" customHeight="1">
      <c r="A37" s="162" t="s">
        <v>286</v>
      </c>
      <c r="B37" s="155">
        <v>38378.70161479055</v>
      </c>
      <c r="C37" s="155">
        <v>38806</v>
      </c>
      <c r="J37" s="155"/>
      <c r="K37" s="155"/>
    </row>
    <row r="38" spans="1:11" ht="15" customHeight="1">
      <c r="A38" s="162" t="s">
        <v>287</v>
      </c>
      <c r="B38" s="155">
        <v>37750.140884624394</v>
      </c>
      <c r="C38" s="155">
        <v>38338</v>
      </c>
      <c r="J38" s="155"/>
      <c r="K38" s="155"/>
    </row>
    <row r="39" spans="1:11" ht="15" customHeight="1">
      <c r="A39" s="162" t="s">
        <v>288</v>
      </c>
      <c r="B39" s="155">
        <v>37101.304001872224</v>
      </c>
      <c r="C39" s="155">
        <v>37333</v>
      </c>
      <c r="J39" s="155"/>
      <c r="K39" s="155"/>
    </row>
    <row r="40" spans="1:11" ht="15" customHeight="1">
      <c r="A40" s="162" t="s">
        <v>289</v>
      </c>
      <c r="B40" s="155">
        <v>36255.78843903581</v>
      </c>
      <c r="C40" s="155">
        <v>37012</v>
      </c>
      <c r="J40" s="155"/>
      <c r="K40" s="155"/>
    </row>
    <row r="41" spans="1:11" ht="15" customHeight="1">
      <c r="A41" s="162" t="s">
        <v>290</v>
      </c>
      <c r="B41" s="155">
        <v>35279.49169201966</v>
      </c>
      <c r="C41" s="155">
        <v>36269</v>
      </c>
      <c r="J41" s="155"/>
      <c r="K41" s="155"/>
    </row>
    <row r="42" spans="1:11" ht="15" customHeight="1">
      <c r="A42" s="162" t="s">
        <v>291</v>
      </c>
      <c r="B42" s="155">
        <v>34000.06646384274</v>
      </c>
      <c r="C42" s="155">
        <v>35404</v>
      </c>
      <c r="J42" s="155"/>
      <c r="K42" s="155"/>
    </row>
    <row r="43" spans="1:11" ht="15" customHeight="1">
      <c r="A43" s="162" t="s">
        <v>292</v>
      </c>
      <c r="B43" s="155">
        <v>30400.035572197525</v>
      </c>
      <c r="C43" s="155">
        <v>33383</v>
      </c>
      <c r="J43" s="155"/>
      <c r="K43" s="155"/>
    </row>
    <row r="44" spans="1:11" ht="15" customHeight="1">
      <c r="A44" s="162" t="s">
        <v>293</v>
      </c>
      <c r="B44" s="155">
        <v>21311.250175520716</v>
      </c>
      <c r="C44" s="103">
        <v>30372</v>
      </c>
      <c r="J44" s="155"/>
      <c r="K44" s="155"/>
    </row>
    <row r="45" spans="1:11" ht="15" customHeight="1">
      <c r="A45" s="162" t="s">
        <v>294</v>
      </c>
      <c r="B45" s="155">
        <v>14938.455417739295</v>
      </c>
      <c r="C45" s="155">
        <v>20959</v>
      </c>
      <c r="J45" s="155"/>
      <c r="K45" s="155"/>
    </row>
    <row r="46" spans="1:11" ht="15" customHeight="1">
      <c r="A46" s="162" t="s">
        <v>296</v>
      </c>
      <c r="B46" s="106" t="s">
        <v>299</v>
      </c>
      <c r="C46" s="155">
        <v>14176</v>
      </c>
      <c r="J46" s="155"/>
      <c r="K46" s="155"/>
    </row>
    <row r="47" spans="1:11" ht="15" customHeight="1">
      <c r="A47" s="162" t="s">
        <v>3</v>
      </c>
      <c r="B47" s="155"/>
      <c r="C47" s="155"/>
      <c r="J47" s="155"/>
      <c r="K47" s="155"/>
    </row>
    <row r="48" spans="1:11" ht="15" customHeight="1">
      <c r="A48" s="162" t="s">
        <v>279</v>
      </c>
      <c r="B48" s="155">
        <v>36223.346594898205</v>
      </c>
      <c r="C48" s="155">
        <v>37013</v>
      </c>
      <c r="J48" s="155"/>
      <c r="K48" s="155"/>
    </row>
    <row r="49" spans="1:11" ht="15" customHeight="1">
      <c r="A49" s="162" t="s">
        <v>280</v>
      </c>
      <c r="B49" s="155">
        <v>34209.924643107894</v>
      </c>
      <c r="C49" s="155">
        <v>34892</v>
      </c>
      <c r="J49" s="155"/>
      <c r="K49" s="155"/>
    </row>
    <row r="50" spans="1:11" ht="15" customHeight="1">
      <c r="A50" s="162" t="s">
        <v>281</v>
      </c>
      <c r="B50" s="155">
        <v>34542.45354551838</v>
      </c>
      <c r="C50" s="155">
        <v>34392</v>
      </c>
      <c r="J50" s="155"/>
      <c r="K50" s="155"/>
    </row>
    <row r="51" spans="1:11" ht="15" customHeight="1">
      <c r="A51" s="162" t="s">
        <v>282</v>
      </c>
      <c r="B51" s="155">
        <v>33604.68148841564</v>
      </c>
      <c r="C51" s="155">
        <v>34345</v>
      </c>
      <c r="J51" s="155"/>
      <c r="K51" s="155"/>
    </row>
    <row r="52" spans="1:11" ht="15" customHeight="1">
      <c r="A52" s="162" t="s">
        <v>283</v>
      </c>
      <c r="B52" s="155">
        <v>33566.15679850223</v>
      </c>
      <c r="C52" s="155">
        <v>33631</v>
      </c>
      <c r="J52" s="155"/>
      <c r="K52" s="155"/>
    </row>
    <row r="53" spans="1:11" ht="15" customHeight="1">
      <c r="A53" s="162" t="s">
        <v>284</v>
      </c>
      <c r="B53" s="155">
        <v>34220.06271940089</v>
      </c>
      <c r="C53" s="155">
        <v>34262</v>
      </c>
      <c r="J53" s="155"/>
      <c r="K53" s="155"/>
    </row>
    <row r="54" spans="1:11" ht="15" customHeight="1">
      <c r="A54" s="162" t="s">
        <v>285</v>
      </c>
      <c r="B54" s="155">
        <v>33314.732506435765</v>
      </c>
      <c r="C54" s="155">
        <v>33311</v>
      </c>
      <c r="J54" s="155"/>
      <c r="K54" s="155"/>
    </row>
    <row r="55" spans="1:11" ht="15" customHeight="1">
      <c r="A55" s="162" t="s">
        <v>286</v>
      </c>
      <c r="B55" s="155">
        <v>33962.55558155863</v>
      </c>
      <c r="C55" s="155">
        <v>33462</v>
      </c>
      <c r="J55" s="155"/>
      <c r="K55" s="155"/>
    </row>
    <row r="56" spans="1:11" ht="15" customHeight="1">
      <c r="A56" s="162" t="s">
        <v>287</v>
      </c>
      <c r="B56" s="155">
        <v>33035.935408378195</v>
      </c>
      <c r="C56" s="155">
        <v>33983</v>
      </c>
      <c r="J56" s="155"/>
      <c r="K56" s="155"/>
    </row>
    <row r="57" spans="1:11" ht="15" customHeight="1">
      <c r="A57" s="162" t="s">
        <v>288</v>
      </c>
      <c r="B57" s="155">
        <v>32813.911537561435</v>
      </c>
      <c r="C57" s="155">
        <v>33023</v>
      </c>
      <c r="J57" s="155"/>
      <c r="K57" s="155"/>
    </row>
    <row r="58" spans="1:11" ht="15" customHeight="1">
      <c r="A58" s="162" t="s">
        <v>289</v>
      </c>
      <c r="B58" s="155">
        <v>33119.06763398081</v>
      </c>
      <c r="C58" s="155">
        <v>32604</v>
      </c>
      <c r="J58" s="155"/>
      <c r="K58" s="155"/>
    </row>
    <row r="59" spans="1:11" ht="15" customHeight="1">
      <c r="A59" s="162" t="s">
        <v>290</v>
      </c>
      <c r="B59" s="155">
        <v>31505.085888134803</v>
      </c>
      <c r="C59" s="155">
        <v>32660</v>
      </c>
      <c r="J59" s="155"/>
      <c r="K59" s="155"/>
    </row>
    <row r="60" spans="1:11" ht="15" customHeight="1">
      <c r="A60" s="162" t="s">
        <v>291</v>
      </c>
      <c r="B60" s="155">
        <v>30440.587877369533</v>
      </c>
      <c r="C60" s="155">
        <v>32143</v>
      </c>
      <c r="J60" s="155"/>
      <c r="K60" s="155"/>
    </row>
    <row r="61" spans="1:11" ht="15" customHeight="1">
      <c r="A61" s="162" t="s">
        <v>292</v>
      </c>
      <c r="B61" s="155">
        <v>24532.117013807634</v>
      </c>
      <c r="C61" s="155">
        <v>25746</v>
      </c>
      <c r="J61" s="155"/>
      <c r="K61" s="155"/>
    </row>
    <row r="62" spans="1:11" ht="15" customHeight="1">
      <c r="A62" s="162" t="s">
        <v>293</v>
      </c>
      <c r="B62" s="155">
        <v>19593.860051486077</v>
      </c>
      <c r="C62" s="103">
        <v>23271</v>
      </c>
      <c r="J62" s="155"/>
      <c r="K62" s="155"/>
    </row>
    <row r="63" spans="1:11" ht="15" customHeight="1">
      <c r="A63" s="162" t="s">
        <v>294</v>
      </c>
      <c r="B63" s="155">
        <v>15540.65714954365</v>
      </c>
      <c r="C63" s="155">
        <v>18087</v>
      </c>
      <c r="J63" s="155"/>
      <c r="K63" s="155"/>
    </row>
    <row r="64" spans="1:11" ht="15" customHeight="1">
      <c r="A64" s="162" t="s">
        <v>296</v>
      </c>
      <c r="B64" s="106" t="s">
        <v>299</v>
      </c>
      <c r="C64" s="155">
        <v>19775</v>
      </c>
      <c r="J64" s="155"/>
      <c r="K64" s="155"/>
    </row>
    <row r="65" spans="1:11" ht="15" customHeight="1">
      <c r="A65" s="162" t="s">
        <v>144</v>
      </c>
      <c r="B65" s="155"/>
      <c r="C65" s="155"/>
      <c r="J65" s="155"/>
      <c r="K65" s="155"/>
    </row>
    <row r="66" spans="1:11" ht="15" customHeight="1">
      <c r="A66" s="162" t="s">
        <v>279</v>
      </c>
      <c r="B66" s="155">
        <v>44932.967938216716</v>
      </c>
      <c r="C66" s="155">
        <v>31730</v>
      </c>
      <c r="J66" s="155"/>
      <c r="K66" s="155"/>
    </row>
    <row r="67" spans="1:11" ht="15" customHeight="1">
      <c r="A67" s="162" t="s">
        <v>280</v>
      </c>
      <c r="B67" s="155">
        <v>36205.0980575708</v>
      </c>
      <c r="C67" s="155">
        <v>21182</v>
      </c>
      <c r="J67" s="155"/>
      <c r="K67" s="155"/>
    </row>
    <row r="68" spans="1:11" ht="15" customHeight="1">
      <c r="A68" s="162" t="s">
        <v>281</v>
      </c>
      <c r="B68" s="155">
        <v>63156.160074888845</v>
      </c>
      <c r="C68" s="155">
        <v>20000</v>
      </c>
      <c r="J68" s="155"/>
      <c r="K68" s="155"/>
    </row>
    <row r="69" spans="1:11" ht="15" customHeight="1">
      <c r="A69" s="162" t="s">
        <v>282</v>
      </c>
      <c r="B69" s="155">
        <v>29415.628364146974</v>
      </c>
      <c r="C69" s="155">
        <v>33885</v>
      </c>
      <c r="J69" s="155"/>
      <c r="K69" s="155"/>
    </row>
    <row r="70" spans="1:11" ht="15" customHeight="1">
      <c r="A70" s="162" t="s">
        <v>283</v>
      </c>
      <c r="B70" s="155">
        <v>38456.76480224667</v>
      </c>
      <c r="C70" s="155">
        <v>33028</v>
      </c>
      <c r="J70" s="155"/>
      <c r="K70" s="155"/>
    </row>
    <row r="71" spans="1:11" ht="15" customHeight="1">
      <c r="A71" s="162" t="s">
        <v>284</v>
      </c>
      <c r="B71" s="155">
        <v>31489.8787736953</v>
      </c>
      <c r="C71" s="155">
        <v>34274</v>
      </c>
      <c r="J71" s="155"/>
      <c r="K71" s="155"/>
    </row>
    <row r="72" spans="1:11" ht="15" customHeight="1">
      <c r="A72" s="162" t="s">
        <v>285</v>
      </c>
      <c r="B72" s="155">
        <v>32596.95670489118</v>
      </c>
      <c r="C72" s="155">
        <v>38914</v>
      </c>
      <c r="J72" s="155"/>
      <c r="K72" s="155"/>
    </row>
    <row r="73" spans="1:11" ht="15" customHeight="1">
      <c r="A73" s="162" t="s">
        <v>286</v>
      </c>
      <c r="B73" s="155">
        <v>35066.59208986661</v>
      </c>
      <c r="C73" s="155">
        <v>37991</v>
      </c>
      <c r="J73" s="155"/>
      <c r="K73" s="155"/>
    </row>
    <row r="74" spans="1:11" ht="15" customHeight="1">
      <c r="A74" s="162" t="s">
        <v>287</v>
      </c>
      <c r="B74" s="155">
        <v>33898.68570091271</v>
      </c>
      <c r="C74" s="155">
        <v>38034</v>
      </c>
      <c r="J74" s="155"/>
      <c r="K74" s="155"/>
    </row>
    <row r="75" spans="1:11" ht="15" customHeight="1">
      <c r="A75" s="162" t="s">
        <v>288</v>
      </c>
      <c r="B75" s="155">
        <v>34376.18909431314</v>
      </c>
      <c r="C75" s="155">
        <v>37674</v>
      </c>
      <c r="J75" s="155"/>
      <c r="K75" s="155"/>
    </row>
    <row r="76" spans="1:11" ht="15" customHeight="1">
      <c r="A76" s="162" t="s">
        <v>289</v>
      </c>
      <c r="B76" s="155">
        <v>29909.3526796162</v>
      </c>
      <c r="C76" s="155">
        <v>34112</v>
      </c>
      <c r="J76" s="155"/>
      <c r="K76" s="155"/>
    </row>
    <row r="77" spans="1:11" ht="15" customHeight="1">
      <c r="A77" s="162" t="s">
        <v>290</v>
      </c>
      <c r="B77" s="155">
        <v>28355.185583898903</v>
      </c>
      <c r="C77" s="155">
        <v>30718</v>
      </c>
      <c r="J77" s="155"/>
      <c r="K77" s="155"/>
    </row>
    <row r="78" spans="1:11" ht="15" customHeight="1">
      <c r="A78" s="162" t="s">
        <v>291</v>
      </c>
      <c r="B78" s="155">
        <v>27713.44535455184</v>
      </c>
      <c r="C78" s="155">
        <v>31064</v>
      </c>
      <c r="J78" s="155"/>
      <c r="K78" s="155"/>
    </row>
    <row r="79" spans="1:11" ht="15" customHeight="1">
      <c r="A79" s="162" t="s">
        <v>292</v>
      </c>
      <c r="B79" s="155">
        <v>24643.63585303066</v>
      </c>
      <c r="C79" s="155">
        <v>29129</v>
      </c>
      <c r="J79" s="155"/>
      <c r="K79" s="155"/>
    </row>
    <row r="80" spans="1:11" ht="15" customHeight="1">
      <c r="A80" s="162" t="s">
        <v>293</v>
      </c>
      <c r="B80" s="155">
        <v>19108.246197051256</v>
      </c>
      <c r="C80" s="103">
        <v>26470</v>
      </c>
      <c r="J80" s="155"/>
      <c r="K80" s="155"/>
    </row>
    <row r="81" spans="1:11" ht="15" customHeight="1">
      <c r="A81" s="162" t="s">
        <v>294</v>
      </c>
      <c r="B81" s="155">
        <v>13671.195881113974</v>
      </c>
      <c r="C81" s="155">
        <v>20519</v>
      </c>
      <c r="J81" s="155"/>
      <c r="K81" s="155"/>
    </row>
    <row r="82" spans="1:11" ht="15" customHeight="1">
      <c r="A82" s="162" t="s">
        <v>296</v>
      </c>
      <c r="B82" s="106" t="s">
        <v>299</v>
      </c>
      <c r="C82" s="155">
        <v>15735</v>
      </c>
      <c r="J82" s="155"/>
      <c r="K82" s="155"/>
    </row>
    <row r="83" spans="1:11" ht="15" customHeight="1">
      <c r="A83" s="162" t="s">
        <v>113</v>
      </c>
      <c r="B83" s="155"/>
      <c r="C83" s="155"/>
      <c r="J83" s="155"/>
      <c r="K83" s="155"/>
    </row>
    <row r="84" spans="1:11" ht="15" customHeight="1">
      <c r="A84" s="162" t="s">
        <v>279</v>
      </c>
      <c r="B84" s="155">
        <v>45943.734144629074</v>
      </c>
      <c r="C84" s="155">
        <v>46465</v>
      </c>
      <c r="J84" s="155"/>
      <c r="K84" s="155"/>
    </row>
    <row r="85" spans="1:11" ht="15" customHeight="1">
      <c r="A85" s="162" t="s">
        <v>280</v>
      </c>
      <c r="B85" s="155">
        <v>46807.49824479289</v>
      </c>
      <c r="C85" s="155">
        <v>47378</v>
      </c>
      <c r="J85" s="155"/>
      <c r="K85" s="155"/>
    </row>
    <row r="86" spans="1:11" ht="15" customHeight="1">
      <c r="A86" s="162" t="s">
        <v>281</v>
      </c>
      <c r="B86" s="155">
        <v>47036.61876901475</v>
      </c>
      <c r="C86" s="155">
        <v>47578</v>
      </c>
      <c r="J86" s="155"/>
      <c r="K86" s="155"/>
    </row>
    <row r="87" spans="1:11" ht="15" customHeight="1">
      <c r="A87" s="162" t="s">
        <v>282</v>
      </c>
      <c r="B87" s="155">
        <v>47967.29417271239</v>
      </c>
      <c r="C87" s="155">
        <v>48470</v>
      </c>
      <c r="D87" s="155"/>
      <c r="J87" s="155"/>
      <c r="K87" s="155"/>
    </row>
    <row r="88" spans="1:11" ht="15" customHeight="1">
      <c r="A88" s="162" t="s">
        <v>283</v>
      </c>
      <c r="B88" s="155">
        <v>47060.950152117955</v>
      </c>
      <c r="C88" s="155">
        <v>47382</v>
      </c>
      <c r="D88" s="155"/>
      <c r="J88" s="155"/>
      <c r="K88" s="155"/>
    </row>
    <row r="89" spans="1:11" ht="15" customHeight="1">
      <c r="A89" s="162" t="s">
        <v>284</v>
      </c>
      <c r="B89" s="155">
        <v>46996.06646384274</v>
      </c>
      <c r="C89" s="155">
        <v>47543</v>
      </c>
      <c r="J89" s="155"/>
      <c r="K89" s="155"/>
    </row>
    <row r="90" spans="1:11" ht="15" customHeight="1">
      <c r="A90" s="162" t="s">
        <v>285</v>
      </c>
      <c r="B90" s="155">
        <v>45931.56845307747</v>
      </c>
      <c r="C90" s="155">
        <v>46486</v>
      </c>
      <c r="J90" s="155"/>
      <c r="K90" s="155"/>
    </row>
    <row r="91" spans="1:11" ht="15" customHeight="1">
      <c r="A91" s="162" t="s">
        <v>286</v>
      </c>
      <c r="B91" s="155">
        <v>45483.46548092676</v>
      </c>
      <c r="C91" s="155">
        <v>46006</v>
      </c>
      <c r="J91" s="155"/>
      <c r="K91" s="155"/>
    </row>
    <row r="92" spans="1:11" ht="15" customHeight="1">
      <c r="A92" s="162" t="s">
        <v>287</v>
      </c>
      <c r="B92" s="155">
        <v>45305.03533816991</v>
      </c>
      <c r="C92" s="155">
        <v>45903</v>
      </c>
      <c r="J92" s="155"/>
      <c r="K92" s="155"/>
    </row>
    <row r="93" spans="1:11" ht="15" customHeight="1">
      <c r="A93" s="162" t="s">
        <v>288</v>
      </c>
      <c r="B93" s="155">
        <v>44721.08214369296</v>
      </c>
      <c r="C93" s="155">
        <v>45360</v>
      </c>
      <c r="J93" s="155"/>
      <c r="K93" s="155"/>
    </row>
    <row r="94" spans="1:11" ht="15" customHeight="1">
      <c r="A94" s="162" t="s">
        <v>289</v>
      </c>
      <c r="B94" s="155">
        <v>45444.940791013345</v>
      </c>
      <c r="C94" s="155">
        <v>46334</v>
      </c>
      <c r="J94" s="155"/>
      <c r="K94" s="155"/>
    </row>
    <row r="95" spans="1:11" ht="15" customHeight="1">
      <c r="A95" s="162" t="s">
        <v>290</v>
      </c>
      <c r="B95" s="155">
        <v>43355.48326702551</v>
      </c>
      <c r="C95" s="155">
        <v>44460</v>
      </c>
      <c r="J95" s="155"/>
      <c r="K95" s="155"/>
    </row>
    <row r="96" spans="1:11" ht="15" customHeight="1">
      <c r="A96" s="162" t="s">
        <v>291</v>
      </c>
      <c r="B96" s="155">
        <v>43031.06482564943</v>
      </c>
      <c r="C96" s="155">
        <v>44659</v>
      </c>
      <c r="J96" s="155"/>
      <c r="K96" s="155"/>
    </row>
    <row r="97" spans="1:11" ht="15" customHeight="1">
      <c r="A97" s="162" t="s">
        <v>292</v>
      </c>
      <c r="B97" s="155">
        <v>39819.322256026215</v>
      </c>
      <c r="C97" s="155">
        <v>42121</v>
      </c>
      <c r="J97" s="155"/>
      <c r="K97" s="155"/>
    </row>
    <row r="98" spans="1:11" ht="15" customHeight="1">
      <c r="A98" s="162" t="s">
        <v>293</v>
      </c>
      <c r="B98" s="155">
        <v>32333.366721273116</v>
      </c>
      <c r="C98" s="103">
        <v>39257</v>
      </c>
      <c r="J98" s="155"/>
      <c r="K98" s="103"/>
    </row>
    <row r="99" spans="1:11" ht="15" customHeight="1">
      <c r="A99" s="162" t="s">
        <v>294</v>
      </c>
      <c r="B99" s="155">
        <v>27349.488415633048</v>
      </c>
      <c r="C99" s="155">
        <v>31199</v>
      </c>
      <c r="J99" s="155"/>
      <c r="K99" s="155"/>
    </row>
    <row r="100" spans="1:11" ht="15" customHeight="1">
      <c r="A100" s="162" t="s">
        <v>296</v>
      </c>
      <c r="B100" s="106" t="s">
        <v>299</v>
      </c>
      <c r="C100" s="155">
        <v>23685</v>
      </c>
      <c r="J100" s="155"/>
      <c r="K100" s="155"/>
    </row>
    <row r="101" spans="1:11" ht="15">
      <c r="A101" s="161"/>
      <c r="B101" s="155"/>
      <c r="J101" s="155"/>
      <c r="K101" s="155"/>
    </row>
    <row r="102" spans="1:11" ht="15" customHeight="1">
      <c r="A102" s="161" t="s">
        <v>206</v>
      </c>
      <c r="B102" s="155"/>
      <c r="J102" s="155"/>
      <c r="K102" s="155"/>
    </row>
    <row r="103" spans="1:11" ht="15" customHeight="1">
      <c r="A103" s="161" t="s">
        <v>295</v>
      </c>
      <c r="B103" s="155"/>
      <c r="J103" s="155"/>
      <c r="K103" s="155"/>
    </row>
    <row r="104" spans="1:11" ht="15" customHeight="1">
      <c r="A104" s="5" t="s">
        <v>238</v>
      </c>
      <c r="B104" s="155"/>
      <c r="J104" s="155"/>
      <c r="K104" s="155"/>
    </row>
    <row r="105" spans="1:11" ht="15" customHeight="1">
      <c r="A105" s="161" t="s">
        <v>125</v>
      </c>
      <c r="B105" s="155"/>
      <c r="J105" s="155"/>
      <c r="K105" s="155"/>
    </row>
    <row r="106" spans="1:10" ht="15" customHeight="1">
      <c r="A106" s="161"/>
      <c r="B106" s="155"/>
      <c r="J106" s="155"/>
    </row>
    <row r="107" spans="1:10" ht="15" customHeight="1">
      <c r="A107" s="107" t="s">
        <v>207</v>
      </c>
      <c r="B107" s="155"/>
      <c r="J107" s="155"/>
    </row>
    <row r="108" spans="2:10" ht="15" customHeight="1">
      <c r="B108" s="155"/>
      <c r="J108" s="155"/>
    </row>
    <row r="109" spans="2:10" ht="15" customHeight="1">
      <c r="B109" s="155"/>
      <c r="J109" s="155"/>
    </row>
    <row r="110" spans="2:10" ht="15" customHeight="1">
      <c r="B110" s="155"/>
      <c r="J110" s="155"/>
    </row>
    <row r="111" spans="2:10" ht="15" customHeight="1">
      <c r="B111" s="155"/>
      <c r="J111" s="155"/>
    </row>
    <row r="112" spans="2:10" ht="15" customHeight="1">
      <c r="B112" s="155"/>
      <c r="J112" s="107"/>
    </row>
    <row r="113" spans="2:10" ht="15" customHeight="1">
      <c r="B113" s="155"/>
      <c r="J113" s="155"/>
    </row>
    <row r="114" spans="2:10" ht="15" customHeight="1">
      <c r="B114" s="155"/>
      <c r="J114" s="155"/>
    </row>
    <row r="115" spans="2:10" ht="15" customHeight="1">
      <c r="B115" s="155"/>
      <c r="J115" s="155"/>
    </row>
    <row r="116" spans="2:10" ht="15" customHeight="1">
      <c r="B116" s="155"/>
      <c r="J116" s="155"/>
    </row>
    <row r="117" spans="2:10" ht="15" customHeight="1">
      <c r="B117" s="155"/>
      <c r="J117" s="155"/>
    </row>
    <row r="118" spans="2:10" ht="15" customHeight="1">
      <c r="B118" s="155"/>
      <c r="J118" s="155"/>
    </row>
    <row r="119" spans="2:10" ht="15" customHeight="1">
      <c r="B119" s="155"/>
      <c r="J119" s="155"/>
    </row>
    <row r="120" spans="2:10" ht="15" customHeight="1">
      <c r="B120" s="155"/>
      <c r="J120" s="155"/>
    </row>
    <row r="121" spans="2:10" ht="15" customHeight="1">
      <c r="B121" s="155"/>
      <c r="J121" s="155"/>
    </row>
    <row r="122" spans="2:10" ht="15" customHeight="1">
      <c r="B122" s="155"/>
      <c r="J122" s="155"/>
    </row>
    <row r="123" spans="2:10" ht="15" customHeight="1">
      <c r="B123" s="155"/>
      <c r="J123" s="155"/>
    </row>
    <row r="124" spans="2:10" ht="15" customHeight="1">
      <c r="B124" s="155"/>
      <c r="J124" s="155"/>
    </row>
    <row r="125" spans="2:10" ht="15" customHeight="1">
      <c r="B125" s="155"/>
      <c r="J125" s="155"/>
    </row>
    <row r="126" spans="2:10" ht="15" customHeight="1">
      <c r="B126" s="155"/>
      <c r="J126" s="155"/>
    </row>
    <row r="127" spans="2:10" ht="15" customHeight="1">
      <c r="B127" s="155"/>
      <c r="J127" s="155"/>
    </row>
    <row r="128" spans="2:10" ht="15" customHeight="1">
      <c r="B128" s="155"/>
      <c r="J128" s="155"/>
    </row>
    <row r="129" spans="2:10" ht="15" customHeight="1">
      <c r="B129" s="155"/>
      <c r="J129" s="155"/>
    </row>
    <row r="130" spans="2:10" ht="15" customHeight="1">
      <c r="B130" s="155"/>
      <c r="J130" s="155"/>
    </row>
    <row r="131" spans="2:10" ht="15" customHeight="1">
      <c r="B131" s="155"/>
      <c r="J131" s="155"/>
    </row>
    <row r="132" spans="2:10" ht="15" customHeight="1">
      <c r="B132" s="155"/>
      <c r="J132" s="155"/>
    </row>
    <row r="133" spans="2:10" ht="15" customHeight="1">
      <c r="B133" s="155"/>
      <c r="J133" s="155"/>
    </row>
    <row r="134" spans="2:10" ht="15" customHeight="1">
      <c r="B134" s="155"/>
      <c r="J134" s="155"/>
    </row>
    <row r="135" spans="2:10" ht="15" customHeight="1">
      <c r="B135" s="155"/>
      <c r="J135" s="155"/>
    </row>
    <row r="136" spans="2:10" ht="15" customHeight="1">
      <c r="B136" s="155"/>
      <c r="J136" s="155"/>
    </row>
    <row r="137" spans="2:10" ht="15" customHeight="1">
      <c r="B137" s="155"/>
      <c r="J137" s="155"/>
    </row>
    <row r="138" spans="2:10" ht="15" customHeight="1">
      <c r="B138" s="155"/>
      <c r="J138" s="155"/>
    </row>
    <row r="139" spans="2:10" ht="15" customHeight="1">
      <c r="B139" s="155"/>
      <c r="J139" s="155"/>
    </row>
    <row r="140" spans="2:10" ht="15" customHeight="1">
      <c r="B140" s="155"/>
      <c r="J140" s="155"/>
    </row>
    <row r="141" spans="2:10" ht="15" customHeight="1">
      <c r="B141" s="155"/>
      <c r="J141" s="155"/>
    </row>
    <row r="142" spans="2:10" ht="15" customHeight="1">
      <c r="B142" s="155"/>
      <c r="J142" s="155"/>
    </row>
    <row r="143" spans="2:10" ht="15" customHeight="1">
      <c r="B143" s="155"/>
      <c r="J143" s="155"/>
    </row>
    <row r="144" spans="2:10" ht="15" customHeight="1">
      <c r="B144" s="155"/>
      <c r="J144" s="155"/>
    </row>
    <row r="145" spans="2:10" ht="15" customHeight="1">
      <c r="B145" s="155"/>
      <c r="J145" s="155"/>
    </row>
    <row r="146" spans="2:10" ht="15" customHeight="1">
      <c r="B146" s="155"/>
      <c r="J146" s="155"/>
    </row>
    <row r="147" spans="2:10" ht="15" customHeight="1">
      <c r="B147" s="155"/>
      <c r="J147" s="155"/>
    </row>
    <row r="148" spans="2:10" ht="15" customHeight="1">
      <c r="B148" s="155"/>
      <c r="J148" s="155"/>
    </row>
    <row r="149" spans="2:10" ht="15" customHeight="1">
      <c r="B149" s="155"/>
      <c r="J149" s="155"/>
    </row>
    <row r="150" spans="2:10" ht="15" customHeight="1">
      <c r="B150" s="155"/>
      <c r="J150" s="155"/>
    </row>
    <row r="151" spans="2:10" ht="15" customHeight="1">
      <c r="B151" s="155"/>
      <c r="J151" s="155"/>
    </row>
    <row r="152" spans="2:10" ht="15" customHeight="1">
      <c r="B152" s="155"/>
      <c r="J152" s="155"/>
    </row>
    <row r="153" spans="2:10" ht="15" customHeight="1">
      <c r="B153" s="155"/>
      <c r="J153" s="155"/>
    </row>
    <row r="154" spans="2:10" ht="15" customHeight="1">
      <c r="B154" s="155"/>
      <c r="J154" s="155"/>
    </row>
    <row r="155" spans="2:10" ht="15" customHeight="1">
      <c r="B155" s="155"/>
      <c r="J155" s="155"/>
    </row>
    <row r="156" spans="2:10" ht="15" customHeight="1">
      <c r="B156" s="155"/>
      <c r="J156" s="155"/>
    </row>
    <row r="157" spans="2:10" ht="15" customHeight="1">
      <c r="B157" s="155"/>
      <c r="J157" s="155"/>
    </row>
    <row r="158" spans="2:10" ht="15" customHeight="1">
      <c r="B158" s="155"/>
      <c r="J158" s="155"/>
    </row>
    <row r="159" spans="2:10" ht="15" customHeight="1">
      <c r="B159" s="155"/>
      <c r="J159" s="155"/>
    </row>
    <row r="160" spans="2:10" ht="15" customHeight="1">
      <c r="B160" s="155"/>
      <c r="J160" s="155"/>
    </row>
    <row r="161" spans="2:10" ht="15" customHeight="1">
      <c r="B161" s="155"/>
      <c r="J161" s="155"/>
    </row>
    <row r="162" spans="2:10" ht="15" customHeight="1">
      <c r="B162" s="155"/>
      <c r="J162" s="155"/>
    </row>
    <row r="163" spans="2:10" ht="15" customHeight="1">
      <c r="B163" s="155"/>
      <c r="J163" s="155"/>
    </row>
    <row r="164" spans="2:10" ht="15" customHeight="1">
      <c r="B164" s="155"/>
      <c r="J164" s="155"/>
    </row>
    <row r="165" spans="2:10" ht="15" customHeight="1">
      <c r="B165" s="155"/>
      <c r="J165" s="155"/>
    </row>
    <row r="166" spans="2:10" ht="15" customHeight="1">
      <c r="B166" s="155"/>
      <c r="J166" s="155"/>
    </row>
    <row r="167" spans="2:10" ht="15" customHeight="1">
      <c r="B167" s="155"/>
      <c r="J167" s="155"/>
    </row>
    <row r="168" spans="2:10" ht="15" customHeight="1">
      <c r="B168" s="155"/>
      <c r="J168" s="155"/>
    </row>
    <row r="169" spans="2:10" ht="15" customHeight="1">
      <c r="B169" s="155"/>
      <c r="J169" s="155"/>
    </row>
    <row r="170" spans="2:10" ht="15" customHeight="1">
      <c r="B170" s="155"/>
      <c r="J170" s="155"/>
    </row>
    <row r="171" spans="2:10" ht="15" customHeight="1">
      <c r="B171" s="155"/>
      <c r="J171" s="155"/>
    </row>
    <row r="172" spans="2:10" ht="15" customHeight="1">
      <c r="B172" s="155"/>
      <c r="J172" s="155"/>
    </row>
    <row r="173" spans="2:10" ht="15" customHeight="1">
      <c r="B173" s="155"/>
      <c r="J173" s="155"/>
    </row>
    <row r="174" spans="2:10" ht="15" customHeight="1">
      <c r="B174" s="155"/>
      <c r="J174" s="155"/>
    </row>
    <row r="175" spans="2:10" ht="15" customHeight="1">
      <c r="B175" s="155"/>
      <c r="J175" s="155"/>
    </row>
    <row r="176" spans="2:10" ht="15" customHeight="1">
      <c r="B176" s="155"/>
      <c r="J176" s="155"/>
    </row>
    <row r="177" spans="2:10" ht="15" customHeight="1">
      <c r="B177" s="155"/>
      <c r="J177" s="155"/>
    </row>
    <row r="178" spans="2:10" ht="15" customHeight="1">
      <c r="B178" s="155"/>
      <c r="J178" s="155"/>
    </row>
    <row r="179" spans="2:10" ht="15" customHeight="1">
      <c r="B179" s="155"/>
      <c r="J179" s="155"/>
    </row>
    <row r="180" spans="2:10" ht="15" customHeight="1">
      <c r="B180" s="155"/>
      <c r="J180" s="155"/>
    </row>
    <row r="181" spans="2:10" ht="15" customHeight="1">
      <c r="B181" s="155"/>
      <c r="J181" s="155"/>
    </row>
    <row r="182" spans="2:10" ht="15" customHeight="1">
      <c r="B182" s="155"/>
      <c r="J182" s="155"/>
    </row>
    <row r="183" spans="2:10" ht="15" customHeight="1">
      <c r="B183" s="155"/>
      <c r="J183" s="155"/>
    </row>
    <row r="184" spans="2:10" ht="15" customHeight="1">
      <c r="B184" s="155"/>
      <c r="J184" s="155"/>
    </row>
    <row r="185" spans="2:10" ht="15" customHeight="1">
      <c r="B185" s="155"/>
      <c r="J185" s="155"/>
    </row>
    <row r="186" spans="2:10" ht="15" customHeight="1">
      <c r="B186" s="155"/>
      <c r="J186" s="155"/>
    </row>
    <row r="187" spans="2:10" ht="15" customHeight="1">
      <c r="B187" s="155"/>
      <c r="J187" s="155"/>
    </row>
    <row r="188" spans="2:10" ht="15" customHeight="1">
      <c r="B188" s="155"/>
      <c r="J188" s="155"/>
    </row>
    <row r="189" spans="2:10" ht="15" customHeight="1">
      <c r="B189" s="155"/>
      <c r="J189" s="155"/>
    </row>
    <row r="190" spans="2:10" ht="15" customHeight="1">
      <c r="B190" s="155"/>
      <c r="J190" s="155"/>
    </row>
    <row r="191" spans="2:10" ht="15" customHeight="1">
      <c r="B191" s="155"/>
      <c r="J191" s="155"/>
    </row>
    <row r="192" spans="2:10" ht="15" customHeight="1">
      <c r="B192" s="155"/>
      <c r="J192" s="155"/>
    </row>
    <row r="193" spans="2:10" ht="15" customHeight="1">
      <c r="B193" s="155"/>
      <c r="J193" s="155"/>
    </row>
    <row r="194" spans="2:10" ht="15" customHeight="1">
      <c r="B194" s="155"/>
      <c r="J194" s="155"/>
    </row>
    <row r="195" spans="2:10" ht="15" customHeight="1">
      <c r="B195" s="155"/>
      <c r="J195" s="155"/>
    </row>
    <row r="196" spans="2:10" ht="15" customHeight="1">
      <c r="B196" s="155"/>
      <c r="J196" s="155"/>
    </row>
    <row r="197" ht="15" customHeight="1">
      <c r="J197" s="155"/>
    </row>
    <row r="198" ht="15" customHeight="1">
      <c r="J198" s="155"/>
    </row>
    <row r="199" ht="15" customHeight="1">
      <c r="J199" s="155"/>
    </row>
    <row r="200" ht="15" customHeight="1">
      <c r="J200" s="155"/>
    </row>
    <row r="201" ht="15" customHeight="1">
      <c r="J201" s="155"/>
    </row>
  </sheetData>
  <sheetProtection sheet="1"/>
  <mergeCells count="3">
    <mergeCell ref="A2:C2"/>
    <mergeCell ref="A3:C3"/>
    <mergeCell ref="A1:I1"/>
  </mergeCells>
  <hyperlinks>
    <hyperlink ref="A107"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5"/>
  <rowBreaks count="1" manualBreakCount="1">
    <brk id="64" max="8"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P85"/>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2" customWidth="1"/>
    <col min="2" max="16" width="12.8515625" style="12" customWidth="1"/>
    <col min="17" max="16384" width="9.140625" style="12"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4" ht="15" customHeight="1">
      <c r="A4" s="30"/>
      <c r="B4" s="31"/>
      <c r="C4" s="31"/>
      <c r="D4" s="31"/>
    </row>
    <row r="5" ht="18.75" customHeight="1">
      <c r="A5" s="32" t="str">
        <f>Contents!A5</f>
        <v>Linked Migrant Taxpayer Records from the 2015-16 Personal Income Tax and Migrants Integrated Dataset (PITMID)</v>
      </c>
    </row>
    <row r="6" spans="1:10" ht="15" customHeight="1">
      <c r="A6" s="32"/>
      <c r="J6" s="12" t="s">
        <v>298</v>
      </c>
    </row>
    <row r="7" ht="15" customHeight="1">
      <c r="A7" s="118" t="str">
        <f>"Table 1  "&amp;Contents!C9</f>
        <v>Table 1  Migrants, Sources of total income, By Location, Applicant status and Visa stream</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67"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73"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s="43" customFormat="1" ht="15" customHeight="1">
      <c r="A11" s="112" t="s">
        <v>41</v>
      </c>
      <c r="B11" s="48"/>
      <c r="C11" s="48"/>
      <c r="D11" s="48"/>
      <c r="E11" s="48"/>
      <c r="F11" s="48"/>
      <c r="G11" s="48"/>
      <c r="H11" s="48"/>
      <c r="I11" s="48"/>
      <c r="J11" s="48"/>
      <c r="K11" s="48"/>
      <c r="L11" s="48"/>
      <c r="M11" s="48"/>
      <c r="N11" s="48"/>
      <c r="O11" s="48"/>
      <c r="P11" s="48"/>
    </row>
    <row r="12" ht="15" customHeight="1">
      <c r="A12" s="49" t="s">
        <v>5</v>
      </c>
    </row>
    <row r="13" spans="1:16" ht="15" customHeight="1">
      <c r="A13" s="18" t="s">
        <v>1</v>
      </c>
      <c r="B13" s="155">
        <v>343912</v>
      </c>
      <c r="C13" s="155">
        <v>27745622</v>
      </c>
      <c r="D13" s="155">
        <v>64916</v>
      </c>
      <c r="E13" s="155">
        <v>44746</v>
      </c>
      <c r="F13" s="155">
        <v>1311693</v>
      </c>
      <c r="G13" s="155">
        <v>10330</v>
      </c>
      <c r="H13" s="155">
        <v>256001</v>
      </c>
      <c r="I13" s="155">
        <v>428745</v>
      </c>
      <c r="J13" s="155">
        <v>114</v>
      </c>
      <c r="K13" s="155">
        <v>14284</v>
      </c>
      <c r="L13" s="155">
        <v>139399</v>
      </c>
      <c r="M13" s="155">
        <v>660</v>
      </c>
      <c r="N13" s="155">
        <v>373504</v>
      </c>
      <c r="O13" s="155">
        <v>29623324</v>
      </c>
      <c r="P13" s="155">
        <v>62371</v>
      </c>
    </row>
    <row r="14" spans="1:16" ht="15" customHeight="1">
      <c r="A14" s="18" t="s">
        <v>2</v>
      </c>
      <c r="B14" s="155">
        <v>158172</v>
      </c>
      <c r="C14" s="155">
        <v>8054950</v>
      </c>
      <c r="D14" s="155">
        <v>41489</v>
      </c>
      <c r="E14" s="155">
        <v>27216</v>
      </c>
      <c r="F14" s="155">
        <v>574540</v>
      </c>
      <c r="G14" s="155">
        <v>12227</v>
      </c>
      <c r="H14" s="155">
        <v>109980</v>
      </c>
      <c r="I14" s="155">
        <v>387944</v>
      </c>
      <c r="J14" s="155">
        <v>93</v>
      </c>
      <c r="K14" s="155">
        <v>7759</v>
      </c>
      <c r="L14" s="155">
        <v>112453</v>
      </c>
      <c r="M14" s="155">
        <v>1966</v>
      </c>
      <c r="N14" s="155">
        <v>182367</v>
      </c>
      <c r="O14" s="155">
        <v>9132691</v>
      </c>
      <c r="P14" s="155">
        <v>39403</v>
      </c>
    </row>
    <row r="15" spans="1:16" ht="15" customHeight="1">
      <c r="A15" s="18" t="s">
        <v>3</v>
      </c>
      <c r="B15" s="155">
        <v>17699</v>
      </c>
      <c r="C15" s="155">
        <v>716576</v>
      </c>
      <c r="D15" s="155">
        <v>38478</v>
      </c>
      <c r="E15" s="155">
        <v>8106</v>
      </c>
      <c r="F15" s="155">
        <v>180909</v>
      </c>
      <c r="G15" s="155">
        <v>20159</v>
      </c>
      <c r="H15" s="155">
        <v>9710</v>
      </c>
      <c r="I15" s="155">
        <v>13404</v>
      </c>
      <c r="J15" s="155">
        <v>54</v>
      </c>
      <c r="K15" s="155">
        <v>498</v>
      </c>
      <c r="L15" s="155">
        <v>7424</v>
      </c>
      <c r="M15" s="155">
        <v>3263</v>
      </c>
      <c r="N15" s="155">
        <v>23881</v>
      </c>
      <c r="O15" s="155">
        <v>918175</v>
      </c>
      <c r="P15" s="155">
        <v>34722</v>
      </c>
    </row>
    <row r="16" spans="1:16" ht="15" customHeight="1">
      <c r="A16" s="18" t="s">
        <v>165</v>
      </c>
      <c r="B16" s="155">
        <v>294</v>
      </c>
      <c r="C16" s="155">
        <v>16763</v>
      </c>
      <c r="D16" s="155">
        <v>51565</v>
      </c>
      <c r="E16" s="155">
        <v>64</v>
      </c>
      <c r="F16" s="155">
        <v>1465</v>
      </c>
      <c r="G16" s="155">
        <v>17600</v>
      </c>
      <c r="H16" s="155">
        <v>194</v>
      </c>
      <c r="I16" s="155">
        <v>466</v>
      </c>
      <c r="J16" s="155">
        <v>270</v>
      </c>
      <c r="K16" s="155">
        <v>16</v>
      </c>
      <c r="L16" s="155">
        <v>90</v>
      </c>
      <c r="M16" s="155">
        <v>317</v>
      </c>
      <c r="N16" s="155">
        <v>357</v>
      </c>
      <c r="O16" s="155">
        <v>18689</v>
      </c>
      <c r="P16" s="155">
        <v>47018</v>
      </c>
    </row>
    <row r="17" spans="1:16" ht="15" customHeight="1">
      <c r="A17" s="18" t="s">
        <v>144</v>
      </c>
      <c r="B17" s="155">
        <v>63222</v>
      </c>
      <c r="C17" s="155">
        <v>1269600</v>
      </c>
      <c r="D17" s="155">
        <v>16301</v>
      </c>
      <c r="E17" s="155">
        <v>6878</v>
      </c>
      <c r="F17" s="155">
        <v>85141</v>
      </c>
      <c r="G17" s="155">
        <v>10137</v>
      </c>
      <c r="H17" s="155">
        <v>30983</v>
      </c>
      <c r="I17" s="155">
        <v>16335</v>
      </c>
      <c r="J17" s="155">
        <v>44</v>
      </c>
      <c r="K17" s="155">
        <v>492</v>
      </c>
      <c r="L17" s="155">
        <v>4824</v>
      </c>
      <c r="M17" s="155">
        <v>3949</v>
      </c>
      <c r="N17" s="155">
        <v>68045</v>
      </c>
      <c r="O17" s="155">
        <v>1376433</v>
      </c>
      <c r="P17" s="155">
        <v>16949</v>
      </c>
    </row>
    <row r="18" spans="1:16" s="52" customFormat="1" ht="15" customHeight="1">
      <c r="A18" s="51" t="s">
        <v>45</v>
      </c>
      <c r="B18" s="156">
        <v>583299</v>
      </c>
      <c r="C18" s="156">
        <v>37800790</v>
      </c>
      <c r="D18" s="156">
        <v>52277</v>
      </c>
      <c r="E18" s="156">
        <v>87015</v>
      </c>
      <c r="F18" s="156">
        <v>2152530</v>
      </c>
      <c r="G18" s="156">
        <v>11863</v>
      </c>
      <c r="H18" s="156">
        <v>406871</v>
      </c>
      <c r="I18" s="156">
        <v>849867</v>
      </c>
      <c r="J18" s="156">
        <v>94</v>
      </c>
      <c r="K18" s="156">
        <v>23057</v>
      </c>
      <c r="L18" s="156">
        <v>264349</v>
      </c>
      <c r="M18" s="156">
        <v>993</v>
      </c>
      <c r="N18" s="156">
        <v>648151</v>
      </c>
      <c r="O18" s="156">
        <v>41073592</v>
      </c>
      <c r="P18" s="156">
        <v>49443</v>
      </c>
    </row>
    <row r="19" spans="1:16" ht="15" customHeight="1">
      <c r="A19" s="49" t="s">
        <v>53</v>
      </c>
      <c r="B19" s="124"/>
      <c r="C19" s="124"/>
      <c r="D19" s="124"/>
      <c r="E19" s="124"/>
      <c r="F19" s="124"/>
      <c r="G19" s="124"/>
      <c r="H19" s="124"/>
      <c r="I19" s="124"/>
      <c r="J19" s="124"/>
      <c r="K19" s="124"/>
      <c r="L19" s="124"/>
      <c r="M19" s="124"/>
      <c r="N19" s="124"/>
      <c r="O19" s="124"/>
      <c r="P19" s="124"/>
    </row>
    <row r="20" spans="1:16" ht="15" customHeight="1">
      <c r="A20" s="18" t="s">
        <v>1</v>
      </c>
      <c r="B20" s="155">
        <v>143983</v>
      </c>
      <c r="C20" s="155">
        <v>6516884</v>
      </c>
      <c r="D20" s="155">
        <v>38442</v>
      </c>
      <c r="E20" s="155">
        <v>21100</v>
      </c>
      <c r="F20" s="155">
        <v>421665</v>
      </c>
      <c r="G20" s="155">
        <v>12319</v>
      </c>
      <c r="H20" s="155">
        <v>98277</v>
      </c>
      <c r="I20" s="155">
        <v>324851</v>
      </c>
      <c r="J20" s="155">
        <v>80</v>
      </c>
      <c r="K20" s="155">
        <v>5045</v>
      </c>
      <c r="L20" s="155">
        <v>41475</v>
      </c>
      <c r="M20" s="155">
        <v>943</v>
      </c>
      <c r="N20" s="155">
        <v>163090</v>
      </c>
      <c r="O20" s="155">
        <v>7305787</v>
      </c>
      <c r="P20" s="155">
        <v>36726</v>
      </c>
    </row>
    <row r="21" spans="1:16" ht="15" customHeight="1">
      <c r="A21" s="18" t="s">
        <v>2</v>
      </c>
      <c r="B21" s="155">
        <v>4013</v>
      </c>
      <c r="C21" s="155">
        <v>122836</v>
      </c>
      <c r="D21" s="155">
        <v>22494</v>
      </c>
      <c r="E21" s="155">
        <v>343</v>
      </c>
      <c r="F21" s="155">
        <v>5936</v>
      </c>
      <c r="G21" s="155">
        <v>10070</v>
      </c>
      <c r="H21" s="155">
        <v>2667</v>
      </c>
      <c r="I21" s="155">
        <v>15187</v>
      </c>
      <c r="J21" s="155">
        <v>138</v>
      </c>
      <c r="K21" s="155">
        <v>468</v>
      </c>
      <c r="L21" s="155">
        <v>9424</v>
      </c>
      <c r="M21" s="155">
        <v>10691</v>
      </c>
      <c r="N21" s="155">
        <v>4883</v>
      </c>
      <c r="O21" s="155">
        <v>153827</v>
      </c>
      <c r="P21" s="155">
        <v>22958</v>
      </c>
    </row>
    <row r="22" spans="1:16" ht="15" customHeight="1">
      <c r="A22" s="18" t="s">
        <v>3</v>
      </c>
      <c r="B22" s="155">
        <v>4228</v>
      </c>
      <c r="C22" s="155">
        <v>145300</v>
      </c>
      <c r="D22" s="155">
        <v>27174</v>
      </c>
      <c r="E22" s="155">
        <v>884</v>
      </c>
      <c r="F22" s="155">
        <v>17393</v>
      </c>
      <c r="G22" s="155">
        <v>17624</v>
      </c>
      <c r="H22" s="155">
        <v>2417</v>
      </c>
      <c r="I22" s="155">
        <v>2021</v>
      </c>
      <c r="J22" s="155">
        <v>64</v>
      </c>
      <c r="K22" s="155">
        <v>90</v>
      </c>
      <c r="L22" s="155">
        <v>858</v>
      </c>
      <c r="M22" s="155">
        <v>3929</v>
      </c>
      <c r="N22" s="155">
        <v>5021</v>
      </c>
      <c r="O22" s="155">
        <v>165600</v>
      </c>
      <c r="P22" s="155">
        <v>25759</v>
      </c>
    </row>
    <row r="23" spans="1:16" ht="15" customHeight="1">
      <c r="A23" s="18" t="s">
        <v>165</v>
      </c>
      <c r="B23" s="155">
        <v>119</v>
      </c>
      <c r="C23" s="155">
        <v>5427</v>
      </c>
      <c r="D23" s="155">
        <v>42702</v>
      </c>
      <c r="E23" s="155">
        <v>25</v>
      </c>
      <c r="F23" s="155">
        <v>411</v>
      </c>
      <c r="G23" s="155">
        <v>16270</v>
      </c>
      <c r="H23" s="155">
        <v>71</v>
      </c>
      <c r="I23" s="155">
        <v>69</v>
      </c>
      <c r="J23" s="155">
        <v>34</v>
      </c>
      <c r="K23" s="173"/>
      <c r="L23" s="173"/>
      <c r="M23" s="173"/>
      <c r="N23" s="155">
        <v>141</v>
      </c>
      <c r="O23" s="155">
        <v>6246</v>
      </c>
      <c r="P23" s="155">
        <v>40435</v>
      </c>
    </row>
    <row r="24" spans="1:16" ht="15" customHeight="1">
      <c r="A24" s="18" t="s">
        <v>144</v>
      </c>
      <c r="B24" s="155">
        <v>11986</v>
      </c>
      <c r="C24" s="155">
        <v>337099</v>
      </c>
      <c r="D24" s="155">
        <v>24417</v>
      </c>
      <c r="E24" s="155">
        <v>2511</v>
      </c>
      <c r="F24" s="155">
        <v>39297</v>
      </c>
      <c r="G24" s="155">
        <v>13624</v>
      </c>
      <c r="H24" s="155">
        <v>6013</v>
      </c>
      <c r="I24" s="155">
        <v>2467</v>
      </c>
      <c r="J24" s="155">
        <v>38</v>
      </c>
      <c r="K24" s="155">
        <v>76</v>
      </c>
      <c r="L24" s="155">
        <v>1914</v>
      </c>
      <c r="M24" s="155">
        <v>4751</v>
      </c>
      <c r="N24" s="155">
        <v>13286</v>
      </c>
      <c r="O24" s="155">
        <v>380224</v>
      </c>
      <c r="P24" s="155">
        <v>25082</v>
      </c>
    </row>
    <row r="25" spans="1:16" s="52" customFormat="1" ht="15" customHeight="1">
      <c r="A25" s="51" t="s">
        <v>45</v>
      </c>
      <c r="B25" s="156">
        <v>164339</v>
      </c>
      <c r="C25" s="156">
        <v>7127665</v>
      </c>
      <c r="D25" s="156">
        <v>36657</v>
      </c>
      <c r="E25" s="156">
        <v>24862</v>
      </c>
      <c r="F25" s="156">
        <v>484917</v>
      </c>
      <c r="G25" s="156">
        <v>12578</v>
      </c>
      <c r="H25" s="156">
        <v>109438</v>
      </c>
      <c r="I25" s="156">
        <v>345040</v>
      </c>
      <c r="J25" s="156">
        <v>76</v>
      </c>
      <c r="K25" s="156">
        <v>5682</v>
      </c>
      <c r="L25" s="156">
        <v>53365</v>
      </c>
      <c r="M25" s="156">
        <v>1302</v>
      </c>
      <c r="N25" s="156">
        <v>186415</v>
      </c>
      <c r="O25" s="156">
        <v>8010992</v>
      </c>
      <c r="P25" s="156">
        <v>35006</v>
      </c>
    </row>
    <row r="26" spans="1:16" s="52" customFormat="1" ht="15" customHeight="1">
      <c r="A26" s="53" t="s">
        <v>4</v>
      </c>
      <c r="B26" s="124"/>
      <c r="C26" s="124"/>
      <c r="D26" s="124"/>
      <c r="E26" s="124"/>
      <c r="F26" s="124"/>
      <c r="G26" s="124"/>
      <c r="H26" s="124"/>
      <c r="I26" s="124"/>
      <c r="J26" s="124"/>
      <c r="K26" s="124"/>
      <c r="L26" s="124"/>
      <c r="M26" s="124"/>
      <c r="N26" s="124"/>
      <c r="O26" s="124"/>
      <c r="P26" s="124"/>
    </row>
    <row r="27" spans="1:16" ht="15" customHeight="1">
      <c r="A27" s="18" t="s">
        <v>1</v>
      </c>
      <c r="B27" s="155">
        <v>487891</v>
      </c>
      <c r="C27" s="155">
        <v>34261691</v>
      </c>
      <c r="D27" s="155">
        <v>56500</v>
      </c>
      <c r="E27" s="155">
        <v>65849</v>
      </c>
      <c r="F27" s="155">
        <v>1731668</v>
      </c>
      <c r="G27" s="155">
        <v>11000</v>
      </c>
      <c r="H27" s="155">
        <v>354279</v>
      </c>
      <c r="I27" s="155">
        <v>753162</v>
      </c>
      <c r="J27" s="155">
        <v>103</v>
      </c>
      <c r="K27" s="155">
        <v>19331</v>
      </c>
      <c r="L27" s="155">
        <v>181339</v>
      </c>
      <c r="M27" s="155">
        <v>722</v>
      </c>
      <c r="N27" s="155">
        <v>536590</v>
      </c>
      <c r="O27" s="155">
        <v>36929219</v>
      </c>
      <c r="P27" s="155">
        <v>54600</v>
      </c>
    </row>
    <row r="28" spans="1:16" ht="15" customHeight="1">
      <c r="A28" s="18" t="s">
        <v>2</v>
      </c>
      <c r="B28" s="155">
        <v>162189</v>
      </c>
      <c r="C28" s="155">
        <v>8177022</v>
      </c>
      <c r="D28" s="155">
        <v>41011</v>
      </c>
      <c r="E28" s="155">
        <v>27559</v>
      </c>
      <c r="F28" s="155">
        <v>580287</v>
      </c>
      <c r="G28" s="155">
        <v>12201</v>
      </c>
      <c r="H28" s="155">
        <v>112646</v>
      </c>
      <c r="I28" s="155">
        <v>403761</v>
      </c>
      <c r="J28" s="155">
        <v>93</v>
      </c>
      <c r="K28" s="155">
        <v>8234</v>
      </c>
      <c r="L28" s="155">
        <v>122054</v>
      </c>
      <c r="M28" s="155">
        <v>2378</v>
      </c>
      <c r="N28" s="155">
        <v>187251</v>
      </c>
      <c r="O28" s="155">
        <v>9286313</v>
      </c>
      <c r="P28" s="155">
        <v>38945</v>
      </c>
    </row>
    <row r="29" spans="1:16" ht="15" customHeight="1">
      <c r="A29" s="18" t="s">
        <v>3</v>
      </c>
      <c r="B29" s="155">
        <v>21928</v>
      </c>
      <c r="C29" s="155">
        <v>861867</v>
      </c>
      <c r="D29" s="155">
        <v>36434</v>
      </c>
      <c r="E29" s="155">
        <v>8991</v>
      </c>
      <c r="F29" s="155">
        <v>198441</v>
      </c>
      <c r="G29" s="155">
        <v>19900</v>
      </c>
      <c r="H29" s="155">
        <v>12124</v>
      </c>
      <c r="I29" s="155">
        <v>15438</v>
      </c>
      <c r="J29" s="155">
        <v>56</v>
      </c>
      <c r="K29" s="155">
        <v>591</v>
      </c>
      <c r="L29" s="155">
        <v>8480</v>
      </c>
      <c r="M29" s="155">
        <v>3293</v>
      </c>
      <c r="N29" s="155">
        <v>28901</v>
      </c>
      <c r="O29" s="155">
        <v>1083843</v>
      </c>
      <c r="P29" s="155">
        <v>33309</v>
      </c>
    </row>
    <row r="30" spans="1:16" ht="15" customHeight="1">
      <c r="A30" s="18" t="s">
        <v>165</v>
      </c>
      <c r="B30" s="155">
        <v>418</v>
      </c>
      <c r="C30" s="155">
        <v>22573</v>
      </c>
      <c r="D30" s="155">
        <v>48179</v>
      </c>
      <c r="E30" s="155">
        <v>87</v>
      </c>
      <c r="F30" s="155">
        <v>1877</v>
      </c>
      <c r="G30" s="155">
        <v>17375</v>
      </c>
      <c r="H30" s="155">
        <v>271</v>
      </c>
      <c r="I30" s="155">
        <v>600</v>
      </c>
      <c r="J30" s="155">
        <v>125</v>
      </c>
      <c r="K30" s="155">
        <v>22</v>
      </c>
      <c r="L30" s="155">
        <v>129</v>
      </c>
      <c r="M30" s="155">
        <v>559</v>
      </c>
      <c r="N30" s="155">
        <v>492</v>
      </c>
      <c r="O30" s="155">
        <v>24775</v>
      </c>
      <c r="P30" s="155">
        <v>44729</v>
      </c>
    </row>
    <row r="31" spans="1:16" ht="15" customHeight="1">
      <c r="A31" s="18" t="s">
        <v>144</v>
      </c>
      <c r="B31" s="155">
        <v>75205</v>
      </c>
      <c r="C31" s="155">
        <v>1607032</v>
      </c>
      <c r="D31" s="155">
        <v>17422</v>
      </c>
      <c r="E31" s="155">
        <v>9388</v>
      </c>
      <c r="F31" s="155">
        <v>124129</v>
      </c>
      <c r="G31" s="155">
        <v>10807</v>
      </c>
      <c r="H31" s="155">
        <v>36992</v>
      </c>
      <c r="I31" s="155">
        <v>18762</v>
      </c>
      <c r="J31" s="155">
        <v>43</v>
      </c>
      <c r="K31" s="155">
        <v>567</v>
      </c>
      <c r="L31" s="155">
        <v>6519</v>
      </c>
      <c r="M31" s="155">
        <v>3988</v>
      </c>
      <c r="N31" s="155">
        <v>81333</v>
      </c>
      <c r="O31" s="155">
        <v>1756525</v>
      </c>
      <c r="P31" s="155">
        <v>18186</v>
      </c>
    </row>
    <row r="32" spans="1:16" s="52" customFormat="1" ht="15" customHeight="1">
      <c r="A32" s="51" t="s">
        <v>45</v>
      </c>
      <c r="B32" s="156">
        <v>747634</v>
      </c>
      <c r="C32" s="156">
        <v>44931792</v>
      </c>
      <c r="D32" s="156">
        <v>48267</v>
      </c>
      <c r="E32" s="156">
        <v>111873</v>
      </c>
      <c r="F32" s="156">
        <v>2636092</v>
      </c>
      <c r="G32" s="156">
        <v>12034</v>
      </c>
      <c r="H32" s="156">
        <v>516312</v>
      </c>
      <c r="I32" s="156">
        <v>1194388</v>
      </c>
      <c r="J32" s="156">
        <v>90</v>
      </c>
      <c r="K32" s="156">
        <v>28740</v>
      </c>
      <c r="L32" s="156">
        <v>317415</v>
      </c>
      <c r="M32" s="156">
        <v>1035</v>
      </c>
      <c r="N32" s="156">
        <v>834567</v>
      </c>
      <c r="O32" s="156">
        <v>49079042</v>
      </c>
      <c r="P32" s="156">
        <v>45445</v>
      </c>
    </row>
    <row r="33" spans="1:16" ht="15" customHeight="1">
      <c r="A33" s="114" t="s">
        <v>42</v>
      </c>
      <c r="B33" s="124"/>
      <c r="C33" s="124"/>
      <c r="D33" s="124"/>
      <c r="E33" s="124"/>
      <c r="F33" s="124"/>
      <c r="G33" s="124"/>
      <c r="H33" s="124"/>
      <c r="I33" s="124"/>
      <c r="J33" s="124"/>
      <c r="K33" s="124"/>
      <c r="L33" s="124"/>
      <c r="M33" s="124"/>
      <c r="N33" s="124"/>
      <c r="O33" s="124"/>
      <c r="P33" s="124"/>
    </row>
    <row r="34" spans="1:16" ht="15" customHeight="1">
      <c r="A34" s="49" t="s">
        <v>5</v>
      </c>
      <c r="B34" s="124"/>
      <c r="C34" s="124"/>
      <c r="D34" s="124"/>
      <c r="E34" s="124"/>
      <c r="F34" s="124"/>
      <c r="G34" s="124"/>
      <c r="H34" s="124"/>
      <c r="I34" s="124"/>
      <c r="J34" s="124"/>
      <c r="K34" s="124"/>
      <c r="L34" s="124"/>
      <c r="M34" s="124"/>
      <c r="N34" s="124"/>
      <c r="O34" s="124"/>
      <c r="P34" s="124"/>
    </row>
    <row r="35" spans="1:16" ht="15" customHeight="1">
      <c r="A35" s="18" t="s">
        <v>1</v>
      </c>
      <c r="B35" s="155">
        <v>283136</v>
      </c>
      <c r="C35" s="155">
        <v>24532012</v>
      </c>
      <c r="D35" s="155">
        <v>74941</v>
      </c>
      <c r="E35" s="155">
        <v>42467</v>
      </c>
      <c r="F35" s="155">
        <v>1279608</v>
      </c>
      <c r="G35" s="155">
        <v>11729</v>
      </c>
      <c r="H35" s="155">
        <v>227187</v>
      </c>
      <c r="I35" s="155">
        <v>509979</v>
      </c>
      <c r="J35" s="155">
        <v>134</v>
      </c>
      <c r="K35" s="155">
        <v>16761</v>
      </c>
      <c r="L35" s="155">
        <v>179920</v>
      </c>
      <c r="M35" s="155">
        <v>952</v>
      </c>
      <c r="N35" s="155">
        <v>316775</v>
      </c>
      <c r="O35" s="155">
        <v>26506100</v>
      </c>
      <c r="P35" s="155">
        <v>70755</v>
      </c>
    </row>
    <row r="36" spans="1:16" ht="15" customHeight="1">
      <c r="A36" s="18" t="s">
        <v>2</v>
      </c>
      <c r="B36" s="155">
        <v>220999</v>
      </c>
      <c r="C36" s="155">
        <v>10825177</v>
      </c>
      <c r="D36" s="155">
        <v>40076</v>
      </c>
      <c r="E36" s="155">
        <v>41436</v>
      </c>
      <c r="F36" s="155">
        <v>884779</v>
      </c>
      <c r="G36" s="155">
        <v>15064</v>
      </c>
      <c r="H36" s="155">
        <v>155490</v>
      </c>
      <c r="I36" s="155">
        <v>574760</v>
      </c>
      <c r="J36" s="155">
        <v>112</v>
      </c>
      <c r="K36" s="155">
        <v>14010</v>
      </c>
      <c r="L36" s="155">
        <v>237487</v>
      </c>
      <c r="M36" s="155">
        <v>4726</v>
      </c>
      <c r="N36" s="155">
        <v>270443</v>
      </c>
      <c r="O36" s="155">
        <v>12519319</v>
      </c>
      <c r="P36" s="155">
        <v>36467</v>
      </c>
    </row>
    <row r="37" spans="1:16" ht="15" customHeight="1">
      <c r="A37" s="18" t="s">
        <v>3</v>
      </c>
      <c r="B37" s="155">
        <v>18301</v>
      </c>
      <c r="C37" s="155">
        <v>717888</v>
      </c>
      <c r="D37" s="155">
        <v>38421</v>
      </c>
      <c r="E37" s="155">
        <v>5667</v>
      </c>
      <c r="F37" s="155">
        <v>97423</v>
      </c>
      <c r="G37" s="155">
        <v>13485</v>
      </c>
      <c r="H37" s="155">
        <v>8407</v>
      </c>
      <c r="I37" s="155">
        <v>6498</v>
      </c>
      <c r="J37" s="155">
        <v>56</v>
      </c>
      <c r="K37" s="155">
        <v>425</v>
      </c>
      <c r="L37" s="155">
        <v>3090</v>
      </c>
      <c r="M37" s="155">
        <v>3531</v>
      </c>
      <c r="N37" s="155">
        <v>22857</v>
      </c>
      <c r="O37" s="155">
        <v>825865</v>
      </c>
      <c r="P37" s="155">
        <v>33032</v>
      </c>
    </row>
    <row r="38" spans="1:16" ht="15" customHeight="1">
      <c r="A38" s="18" t="s">
        <v>165</v>
      </c>
      <c r="B38" s="155">
        <v>195</v>
      </c>
      <c r="C38" s="155">
        <v>12936</v>
      </c>
      <c r="D38" s="155">
        <v>55013</v>
      </c>
      <c r="E38" s="155">
        <v>34</v>
      </c>
      <c r="F38" s="155">
        <v>691</v>
      </c>
      <c r="G38" s="155">
        <v>13498</v>
      </c>
      <c r="H38" s="155">
        <v>159</v>
      </c>
      <c r="I38" s="155">
        <v>541</v>
      </c>
      <c r="J38" s="155">
        <v>206</v>
      </c>
      <c r="K38" s="155">
        <v>24</v>
      </c>
      <c r="L38" s="155">
        <v>334</v>
      </c>
      <c r="M38" s="155">
        <v>1092</v>
      </c>
      <c r="N38" s="155">
        <v>228</v>
      </c>
      <c r="O38" s="155">
        <v>14366</v>
      </c>
      <c r="P38" s="155">
        <v>53412</v>
      </c>
    </row>
    <row r="39" spans="1:16" ht="15" customHeight="1">
      <c r="A39" s="18" t="s">
        <v>144</v>
      </c>
      <c r="B39" s="155">
        <v>1269</v>
      </c>
      <c r="C39" s="155">
        <v>27166</v>
      </c>
      <c r="D39" s="155">
        <v>16533</v>
      </c>
      <c r="E39" s="155">
        <v>118</v>
      </c>
      <c r="F39" s="155">
        <v>1220</v>
      </c>
      <c r="G39" s="155">
        <v>10038</v>
      </c>
      <c r="H39" s="155">
        <v>490</v>
      </c>
      <c r="I39" s="155">
        <v>367</v>
      </c>
      <c r="J39" s="155">
        <v>46</v>
      </c>
      <c r="K39" s="155">
        <v>15</v>
      </c>
      <c r="L39" s="155">
        <v>61</v>
      </c>
      <c r="M39" s="155">
        <v>2028</v>
      </c>
      <c r="N39" s="155">
        <v>1351</v>
      </c>
      <c r="O39" s="155">
        <v>28940</v>
      </c>
      <c r="P39" s="155">
        <v>17145</v>
      </c>
    </row>
    <row r="40" spans="1:16" s="52" customFormat="1" ht="15" customHeight="1">
      <c r="A40" s="51" t="s">
        <v>45</v>
      </c>
      <c r="B40" s="156">
        <v>523895</v>
      </c>
      <c r="C40" s="156">
        <v>36117826</v>
      </c>
      <c r="D40" s="156">
        <v>55806</v>
      </c>
      <c r="E40" s="156">
        <v>89724</v>
      </c>
      <c r="F40" s="156">
        <v>2264372</v>
      </c>
      <c r="G40" s="156">
        <v>13676</v>
      </c>
      <c r="H40" s="156">
        <v>391732</v>
      </c>
      <c r="I40" s="156">
        <v>1090998</v>
      </c>
      <c r="J40" s="156">
        <v>122</v>
      </c>
      <c r="K40" s="156">
        <v>31237</v>
      </c>
      <c r="L40" s="156">
        <v>419054</v>
      </c>
      <c r="M40" s="156">
        <v>1885</v>
      </c>
      <c r="N40" s="156">
        <v>611658</v>
      </c>
      <c r="O40" s="156">
        <v>39895584</v>
      </c>
      <c r="P40" s="156">
        <v>51001</v>
      </c>
    </row>
    <row r="41" spans="1:16" ht="15" customHeight="1">
      <c r="A41" s="49" t="s">
        <v>53</v>
      </c>
      <c r="B41" s="124"/>
      <c r="C41" s="124"/>
      <c r="D41" s="124"/>
      <c r="E41" s="124"/>
      <c r="F41" s="124"/>
      <c r="G41" s="124"/>
      <c r="H41" s="124"/>
      <c r="I41" s="124"/>
      <c r="J41" s="124"/>
      <c r="K41" s="124"/>
      <c r="L41" s="124"/>
      <c r="M41" s="124"/>
      <c r="N41" s="124"/>
      <c r="O41" s="124"/>
      <c r="P41" s="124"/>
    </row>
    <row r="42" spans="1:16" ht="15" customHeight="1">
      <c r="A42" s="18" t="s">
        <v>1</v>
      </c>
      <c r="B42" s="155">
        <v>219714</v>
      </c>
      <c r="C42" s="155">
        <v>10581924</v>
      </c>
      <c r="D42" s="155">
        <v>39517</v>
      </c>
      <c r="E42" s="155">
        <v>28105</v>
      </c>
      <c r="F42" s="155">
        <v>608189</v>
      </c>
      <c r="G42" s="155">
        <v>10884</v>
      </c>
      <c r="H42" s="155">
        <v>164230</v>
      </c>
      <c r="I42" s="155">
        <v>481560</v>
      </c>
      <c r="J42" s="155">
        <v>96</v>
      </c>
      <c r="K42" s="155">
        <v>9910</v>
      </c>
      <c r="L42" s="155">
        <v>89322</v>
      </c>
      <c r="M42" s="155">
        <v>1107</v>
      </c>
      <c r="N42" s="155">
        <v>253225</v>
      </c>
      <c r="O42" s="155">
        <v>11762690</v>
      </c>
      <c r="P42" s="155">
        <v>36692</v>
      </c>
    </row>
    <row r="43" spans="1:16" ht="15" customHeight="1">
      <c r="A43" s="18" t="s">
        <v>2</v>
      </c>
      <c r="B43" s="155">
        <v>33765</v>
      </c>
      <c r="C43" s="155">
        <v>1066746</v>
      </c>
      <c r="D43" s="155">
        <v>25439</v>
      </c>
      <c r="E43" s="155">
        <v>3892</v>
      </c>
      <c r="F43" s="155">
        <v>74745</v>
      </c>
      <c r="G43" s="155">
        <v>16735</v>
      </c>
      <c r="H43" s="155">
        <v>21570</v>
      </c>
      <c r="I43" s="155">
        <v>110468</v>
      </c>
      <c r="J43" s="155">
        <v>114</v>
      </c>
      <c r="K43" s="155">
        <v>2315</v>
      </c>
      <c r="L43" s="155">
        <v>34637</v>
      </c>
      <c r="M43" s="155">
        <v>9326</v>
      </c>
      <c r="N43" s="155">
        <v>40807</v>
      </c>
      <c r="O43" s="155">
        <v>1280927</v>
      </c>
      <c r="P43" s="155">
        <v>24000</v>
      </c>
    </row>
    <row r="44" spans="1:16" ht="15" customHeight="1">
      <c r="A44" s="18" t="s">
        <v>3</v>
      </c>
      <c r="B44" s="155">
        <v>31783</v>
      </c>
      <c r="C44" s="155">
        <v>988358</v>
      </c>
      <c r="D44" s="155">
        <v>24969</v>
      </c>
      <c r="E44" s="155">
        <v>7033</v>
      </c>
      <c r="F44" s="155">
        <v>123214</v>
      </c>
      <c r="G44" s="155">
        <v>13811</v>
      </c>
      <c r="H44" s="155">
        <v>13722</v>
      </c>
      <c r="I44" s="155">
        <v>13079</v>
      </c>
      <c r="J44" s="155">
        <v>39</v>
      </c>
      <c r="K44" s="155">
        <v>426</v>
      </c>
      <c r="L44" s="155">
        <v>8282</v>
      </c>
      <c r="M44" s="155">
        <v>2256</v>
      </c>
      <c r="N44" s="155">
        <v>37236</v>
      </c>
      <c r="O44" s="155">
        <v>1130556</v>
      </c>
      <c r="P44" s="155">
        <v>23965</v>
      </c>
    </row>
    <row r="45" spans="1:16" ht="15" customHeight="1">
      <c r="A45" s="18" t="s">
        <v>165</v>
      </c>
      <c r="B45" s="155">
        <v>291</v>
      </c>
      <c r="C45" s="155">
        <v>16514</v>
      </c>
      <c r="D45" s="155">
        <v>44333</v>
      </c>
      <c r="E45" s="155">
        <v>37</v>
      </c>
      <c r="F45" s="155">
        <v>708</v>
      </c>
      <c r="G45" s="155">
        <v>7914</v>
      </c>
      <c r="H45" s="155">
        <v>176</v>
      </c>
      <c r="I45" s="155">
        <v>956</v>
      </c>
      <c r="J45" s="155">
        <v>79</v>
      </c>
      <c r="K45" s="155">
        <v>24</v>
      </c>
      <c r="L45" s="155">
        <v>302</v>
      </c>
      <c r="M45" s="155">
        <v>1616</v>
      </c>
      <c r="N45" s="155">
        <v>311</v>
      </c>
      <c r="O45" s="155">
        <v>18087</v>
      </c>
      <c r="P45" s="155">
        <v>45091</v>
      </c>
    </row>
    <row r="46" spans="1:16" ht="15" customHeight="1">
      <c r="A46" s="18" t="s">
        <v>144</v>
      </c>
      <c r="B46" s="155">
        <v>86</v>
      </c>
      <c r="C46" s="155">
        <v>1922</v>
      </c>
      <c r="D46" s="155">
        <v>18707</v>
      </c>
      <c r="E46" s="155">
        <v>12</v>
      </c>
      <c r="F46" s="155">
        <v>162</v>
      </c>
      <c r="G46" s="155">
        <v>16229</v>
      </c>
      <c r="H46" s="155">
        <v>35</v>
      </c>
      <c r="I46" s="155">
        <v>12</v>
      </c>
      <c r="J46" s="155">
        <v>57</v>
      </c>
      <c r="K46" s="173"/>
      <c r="L46" s="173"/>
      <c r="M46" s="173"/>
      <c r="N46" s="155">
        <v>95</v>
      </c>
      <c r="O46" s="155">
        <v>2206</v>
      </c>
      <c r="P46" s="155">
        <v>21025</v>
      </c>
    </row>
    <row r="47" spans="1:16" s="52" customFormat="1" ht="15" customHeight="1">
      <c r="A47" s="51" t="s">
        <v>45</v>
      </c>
      <c r="B47" s="156">
        <v>285636</v>
      </c>
      <c r="C47" s="156">
        <v>12655431</v>
      </c>
      <c r="D47" s="156">
        <v>36052</v>
      </c>
      <c r="E47" s="156">
        <v>39078</v>
      </c>
      <c r="F47" s="156">
        <v>807008</v>
      </c>
      <c r="G47" s="156">
        <v>12158</v>
      </c>
      <c r="H47" s="156">
        <v>199737</v>
      </c>
      <c r="I47" s="156">
        <v>615082</v>
      </c>
      <c r="J47" s="156">
        <v>92</v>
      </c>
      <c r="K47" s="156">
        <v>12682</v>
      </c>
      <c r="L47" s="156">
        <v>133390</v>
      </c>
      <c r="M47" s="156">
        <v>2000</v>
      </c>
      <c r="N47" s="156">
        <v>331679</v>
      </c>
      <c r="O47" s="156">
        <v>14202967</v>
      </c>
      <c r="P47" s="156">
        <v>33217</v>
      </c>
    </row>
    <row r="48" spans="1:16" s="52" customFormat="1" ht="15" customHeight="1">
      <c r="A48" s="53" t="s">
        <v>4</v>
      </c>
      <c r="B48" s="124"/>
      <c r="C48" s="124"/>
      <c r="D48" s="124"/>
      <c r="E48" s="124"/>
      <c r="F48" s="124"/>
      <c r="G48" s="124"/>
      <c r="H48" s="124"/>
      <c r="I48" s="124"/>
      <c r="J48" s="124"/>
      <c r="K48" s="124"/>
      <c r="L48" s="124"/>
      <c r="M48" s="124"/>
      <c r="N48" s="124"/>
      <c r="O48" s="124"/>
      <c r="P48" s="124"/>
    </row>
    <row r="49" spans="1:16" ht="15" customHeight="1">
      <c r="A49" s="18" t="s">
        <v>1</v>
      </c>
      <c r="B49" s="155">
        <v>502845</v>
      </c>
      <c r="C49" s="155">
        <v>35114646</v>
      </c>
      <c r="D49" s="155">
        <v>57819</v>
      </c>
      <c r="E49" s="155">
        <v>70574</v>
      </c>
      <c r="F49" s="155">
        <v>1888375</v>
      </c>
      <c r="G49" s="155">
        <v>11367</v>
      </c>
      <c r="H49" s="155">
        <v>391421</v>
      </c>
      <c r="I49" s="155">
        <v>992546</v>
      </c>
      <c r="J49" s="155">
        <v>115</v>
      </c>
      <c r="K49" s="155">
        <v>26675</v>
      </c>
      <c r="L49" s="155">
        <v>268435</v>
      </c>
      <c r="M49" s="155">
        <v>1000</v>
      </c>
      <c r="N49" s="155">
        <v>570003</v>
      </c>
      <c r="O49" s="155">
        <v>38270109</v>
      </c>
      <c r="P49" s="155">
        <v>53934</v>
      </c>
    </row>
    <row r="50" spans="1:16" ht="15" customHeight="1">
      <c r="A50" s="18" t="s">
        <v>2</v>
      </c>
      <c r="B50" s="155">
        <v>254759</v>
      </c>
      <c r="C50" s="155">
        <v>11890540</v>
      </c>
      <c r="D50" s="155">
        <v>38283</v>
      </c>
      <c r="E50" s="155">
        <v>45325</v>
      </c>
      <c r="F50" s="155">
        <v>959669</v>
      </c>
      <c r="G50" s="155">
        <v>15204</v>
      </c>
      <c r="H50" s="155">
        <v>177064</v>
      </c>
      <c r="I50" s="155">
        <v>701012</v>
      </c>
      <c r="J50" s="155">
        <v>112</v>
      </c>
      <c r="K50" s="155">
        <v>16322</v>
      </c>
      <c r="L50" s="155">
        <v>272422</v>
      </c>
      <c r="M50" s="155">
        <v>5578</v>
      </c>
      <c r="N50" s="155">
        <v>311251</v>
      </c>
      <c r="O50" s="155">
        <v>13815422</v>
      </c>
      <c r="P50" s="155">
        <v>34779</v>
      </c>
    </row>
    <row r="51" spans="1:16" ht="15" customHeight="1">
      <c r="A51" s="18" t="s">
        <v>3</v>
      </c>
      <c r="B51" s="155">
        <v>50084</v>
      </c>
      <c r="C51" s="155">
        <v>1706163</v>
      </c>
      <c r="D51" s="155">
        <v>30000</v>
      </c>
      <c r="E51" s="155">
        <v>12701</v>
      </c>
      <c r="F51" s="155">
        <v>220413</v>
      </c>
      <c r="G51" s="155">
        <v>13634</v>
      </c>
      <c r="H51" s="155">
        <v>22125</v>
      </c>
      <c r="I51" s="155">
        <v>19700</v>
      </c>
      <c r="J51" s="155">
        <v>45</v>
      </c>
      <c r="K51" s="155">
        <v>855</v>
      </c>
      <c r="L51" s="155">
        <v>11135</v>
      </c>
      <c r="M51" s="155">
        <v>2867</v>
      </c>
      <c r="N51" s="155">
        <v>60090</v>
      </c>
      <c r="O51" s="155">
        <v>1956101</v>
      </c>
      <c r="P51" s="155">
        <v>26974</v>
      </c>
    </row>
    <row r="52" spans="1:16" ht="15" customHeight="1">
      <c r="A52" s="18" t="s">
        <v>165</v>
      </c>
      <c r="B52" s="155">
        <v>485</v>
      </c>
      <c r="C52" s="155">
        <v>29466</v>
      </c>
      <c r="D52" s="155">
        <v>48668</v>
      </c>
      <c r="E52" s="155">
        <v>72</v>
      </c>
      <c r="F52" s="155">
        <v>1399</v>
      </c>
      <c r="G52" s="155">
        <v>8308</v>
      </c>
      <c r="H52" s="155">
        <v>330</v>
      </c>
      <c r="I52" s="155">
        <v>1593</v>
      </c>
      <c r="J52" s="155">
        <v>97</v>
      </c>
      <c r="K52" s="155">
        <v>49</v>
      </c>
      <c r="L52" s="155">
        <v>625</v>
      </c>
      <c r="M52" s="155">
        <v>1574</v>
      </c>
      <c r="N52" s="155">
        <v>546</v>
      </c>
      <c r="O52" s="155">
        <v>33041</v>
      </c>
      <c r="P52" s="155">
        <v>48401</v>
      </c>
    </row>
    <row r="53" spans="1:16" ht="15" customHeight="1">
      <c r="A53" s="18" t="s">
        <v>144</v>
      </c>
      <c r="B53" s="155">
        <v>1357</v>
      </c>
      <c r="C53" s="155">
        <v>29061</v>
      </c>
      <c r="D53" s="155">
        <v>16676</v>
      </c>
      <c r="E53" s="155">
        <v>131</v>
      </c>
      <c r="F53" s="155">
        <v>1393</v>
      </c>
      <c r="G53" s="155">
        <v>10321</v>
      </c>
      <c r="H53" s="155">
        <v>524</v>
      </c>
      <c r="I53" s="155">
        <v>380</v>
      </c>
      <c r="J53" s="155">
        <v>48</v>
      </c>
      <c r="K53" s="155">
        <v>15</v>
      </c>
      <c r="L53" s="155">
        <v>61</v>
      </c>
      <c r="M53" s="155">
        <v>2028</v>
      </c>
      <c r="N53" s="155">
        <v>1448</v>
      </c>
      <c r="O53" s="155">
        <v>31112</v>
      </c>
      <c r="P53" s="155">
        <v>17426</v>
      </c>
    </row>
    <row r="54" spans="1:16" s="52" customFormat="1" ht="15" customHeight="1">
      <c r="A54" s="51" t="s">
        <v>45</v>
      </c>
      <c r="B54" s="156">
        <v>809533</v>
      </c>
      <c r="C54" s="156">
        <v>48770335</v>
      </c>
      <c r="D54" s="156">
        <v>48376</v>
      </c>
      <c r="E54" s="156">
        <v>128805</v>
      </c>
      <c r="F54" s="156">
        <v>3072935</v>
      </c>
      <c r="G54" s="156">
        <v>13171</v>
      </c>
      <c r="H54" s="156">
        <v>591467</v>
      </c>
      <c r="I54" s="156">
        <v>1697357</v>
      </c>
      <c r="J54" s="156">
        <v>110</v>
      </c>
      <c r="K54" s="156">
        <v>43915</v>
      </c>
      <c r="L54" s="156">
        <v>551268</v>
      </c>
      <c r="M54" s="156">
        <v>1927</v>
      </c>
      <c r="N54" s="156">
        <v>943333</v>
      </c>
      <c r="O54" s="156">
        <v>54094420</v>
      </c>
      <c r="P54" s="156">
        <v>44255</v>
      </c>
    </row>
    <row r="55" spans="1:16" s="52" customFormat="1" ht="15" customHeight="1">
      <c r="A55" s="113" t="s">
        <v>4</v>
      </c>
      <c r="B55" s="124"/>
      <c r="C55" s="124"/>
      <c r="D55" s="124"/>
      <c r="E55" s="124"/>
      <c r="F55" s="124"/>
      <c r="G55" s="124"/>
      <c r="H55" s="124"/>
      <c r="I55" s="124"/>
      <c r="J55" s="124"/>
      <c r="K55" s="124"/>
      <c r="L55" s="124"/>
      <c r="M55" s="124"/>
      <c r="N55" s="124"/>
      <c r="O55" s="124"/>
      <c r="P55" s="124"/>
    </row>
    <row r="56" spans="1:16" ht="15" customHeight="1">
      <c r="A56" s="49" t="s">
        <v>5</v>
      </c>
      <c r="B56" s="124"/>
      <c r="C56" s="124"/>
      <c r="D56" s="124"/>
      <c r="E56" s="124"/>
      <c r="F56" s="124"/>
      <c r="G56" s="124"/>
      <c r="H56" s="124"/>
      <c r="I56" s="124"/>
      <c r="J56" s="124"/>
      <c r="K56" s="124"/>
      <c r="L56" s="124"/>
      <c r="M56" s="124"/>
      <c r="N56" s="124"/>
      <c r="O56" s="124"/>
      <c r="P56" s="124"/>
    </row>
    <row r="57" spans="1:16" ht="15" customHeight="1">
      <c r="A57" s="18" t="s">
        <v>1</v>
      </c>
      <c r="B57" s="155">
        <v>627041</v>
      </c>
      <c r="C57" s="155">
        <v>52269750</v>
      </c>
      <c r="D57" s="155">
        <v>69151</v>
      </c>
      <c r="E57" s="155">
        <v>87215</v>
      </c>
      <c r="F57" s="155">
        <v>2589937</v>
      </c>
      <c r="G57" s="155">
        <v>10936</v>
      </c>
      <c r="H57" s="155">
        <v>483187</v>
      </c>
      <c r="I57" s="155">
        <v>937977</v>
      </c>
      <c r="J57" s="155">
        <v>122</v>
      </c>
      <c r="K57" s="155">
        <v>31049</v>
      </c>
      <c r="L57" s="155">
        <v>320295</v>
      </c>
      <c r="M57" s="155">
        <v>802</v>
      </c>
      <c r="N57" s="155">
        <v>690277</v>
      </c>
      <c r="O57" s="155">
        <v>56121533</v>
      </c>
      <c r="P57" s="155">
        <v>65906</v>
      </c>
    </row>
    <row r="58" spans="1:16" ht="15" customHeight="1">
      <c r="A58" s="18" t="s">
        <v>2</v>
      </c>
      <c r="B58" s="155">
        <v>379170</v>
      </c>
      <c r="C58" s="155">
        <v>18881828</v>
      </c>
      <c r="D58" s="155">
        <v>40639</v>
      </c>
      <c r="E58" s="155">
        <v>68653</v>
      </c>
      <c r="F58" s="155">
        <v>1460242</v>
      </c>
      <c r="G58" s="155">
        <v>14084</v>
      </c>
      <c r="H58" s="155">
        <v>265475</v>
      </c>
      <c r="I58" s="155">
        <v>963636</v>
      </c>
      <c r="J58" s="155">
        <v>103</v>
      </c>
      <c r="K58" s="155">
        <v>21770</v>
      </c>
      <c r="L58" s="155">
        <v>347453</v>
      </c>
      <c r="M58" s="155">
        <v>3526</v>
      </c>
      <c r="N58" s="155">
        <v>452814</v>
      </c>
      <c r="O58" s="155">
        <v>21654052</v>
      </c>
      <c r="P58" s="155">
        <v>37510</v>
      </c>
    </row>
    <row r="59" spans="1:16" ht="15" customHeight="1">
      <c r="A59" s="18" t="s">
        <v>3</v>
      </c>
      <c r="B59" s="155">
        <v>36001</v>
      </c>
      <c r="C59" s="155">
        <v>1434661</v>
      </c>
      <c r="D59" s="155">
        <v>38447</v>
      </c>
      <c r="E59" s="155">
        <v>13772</v>
      </c>
      <c r="F59" s="155">
        <v>278403</v>
      </c>
      <c r="G59" s="155">
        <v>17325</v>
      </c>
      <c r="H59" s="155">
        <v>18114</v>
      </c>
      <c r="I59" s="155">
        <v>20005</v>
      </c>
      <c r="J59" s="155">
        <v>55</v>
      </c>
      <c r="K59" s="155">
        <v>926</v>
      </c>
      <c r="L59" s="155">
        <v>10687</v>
      </c>
      <c r="M59" s="155">
        <v>3364</v>
      </c>
      <c r="N59" s="155">
        <v>46740</v>
      </c>
      <c r="O59" s="155">
        <v>1744351</v>
      </c>
      <c r="P59" s="155">
        <v>33929</v>
      </c>
    </row>
    <row r="60" spans="1:16" ht="15" customHeight="1">
      <c r="A60" s="18" t="s">
        <v>165</v>
      </c>
      <c r="B60" s="155">
        <v>486</v>
      </c>
      <c r="C60" s="155">
        <v>29669</v>
      </c>
      <c r="D60" s="155">
        <v>53363</v>
      </c>
      <c r="E60" s="155">
        <v>101</v>
      </c>
      <c r="F60" s="155">
        <v>2182</v>
      </c>
      <c r="G60" s="155">
        <v>16196</v>
      </c>
      <c r="H60" s="155">
        <v>351</v>
      </c>
      <c r="I60" s="155">
        <v>980</v>
      </c>
      <c r="J60" s="155">
        <v>229</v>
      </c>
      <c r="K60" s="155">
        <v>46</v>
      </c>
      <c r="L60" s="155">
        <v>471</v>
      </c>
      <c r="M60" s="155">
        <v>980</v>
      </c>
      <c r="N60" s="155">
        <v>588</v>
      </c>
      <c r="O60" s="155">
        <v>33415</v>
      </c>
      <c r="P60" s="155">
        <v>50033</v>
      </c>
    </row>
    <row r="61" spans="1:16" ht="15" customHeight="1">
      <c r="A61" s="18" t="s">
        <v>144</v>
      </c>
      <c r="B61" s="155">
        <v>64490</v>
      </c>
      <c r="C61" s="155">
        <v>1297150</v>
      </c>
      <c r="D61" s="155">
        <v>16305</v>
      </c>
      <c r="E61" s="155">
        <v>6995</v>
      </c>
      <c r="F61" s="155">
        <v>86228</v>
      </c>
      <c r="G61" s="155">
        <v>10125</v>
      </c>
      <c r="H61" s="155">
        <v>31469</v>
      </c>
      <c r="I61" s="155">
        <v>16766</v>
      </c>
      <c r="J61" s="155">
        <v>44</v>
      </c>
      <c r="K61" s="155">
        <v>504</v>
      </c>
      <c r="L61" s="155">
        <v>4910</v>
      </c>
      <c r="M61" s="155">
        <v>3768</v>
      </c>
      <c r="N61" s="155">
        <v>69390</v>
      </c>
      <c r="O61" s="155">
        <v>1405006</v>
      </c>
      <c r="P61" s="155">
        <v>16953</v>
      </c>
    </row>
    <row r="62" spans="1:16" s="52" customFormat="1" ht="15" customHeight="1">
      <c r="A62" s="51" t="s">
        <v>45</v>
      </c>
      <c r="B62" s="156">
        <v>1107196</v>
      </c>
      <c r="C62" s="156">
        <v>73915708</v>
      </c>
      <c r="D62" s="156">
        <v>53900</v>
      </c>
      <c r="E62" s="156">
        <v>176736</v>
      </c>
      <c r="F62" s="156">
        <v>4417119</v>
      </c>
      <c r="G62" s="156">
        <v>12736</v>
      </c>
      <c r="H62" s="156">
        <v>798605</v>
      </c>
      <c r="I62" s="156">
        <v>1939489</v>
      </c>
      <c r="J62" s="156">
        <v>106</v>
      </c>
      <c r="K62" s="156">
        <v>54292</v>
      </c>
      <c r="L62" s="156">
        <v>685407</v>
      </c>
      <c r="M62" s="156">
        <v>1411</v>
      </c>
      <c r="N62" s="156">
        <v>1259813</v>
      </c>
      <c r="O62" s="156">
        <v>80960833</v>
      </c>
      <c r="P62" s="156">
        <v>50193</v>
      </c>
    </row>
    <row r="63" spans="1:16" ht="15" customHeight="1">
      <c r="A63" s="49" t="s">
        <v>53</v>
      </c>
      <c r="B63" s="124"/>
      <c r="C63" s="124"/>
      <c r="D63" s="124"/>
      <c r="E63" s="124"/>
      <c r="F63" s="124"/>
      <c r="G63" s="124"/>
      <c r="H63" s="124"/>
      <c r="I63" s="124"/>
      <c r="J63" s="124"/>
      <c r="K63" s="124"/>
      <c r="L63" s="124"/>
      <c r="M63" s="124"/>
      <c r="N63" s="124"/>
      <c r="O63" s="124"/>
      <c r="P63" s="124"/>
    </row>
    <row r="64" spans="1:16" ht="15" customHeight="1">
      <c r="A64" s="18" t="s">
        <v>1</v>
      </c>
      <c r="B64" s="155">
        <v>363695</v>
      </c>
      <c r="C64" s="155">
        <v>17099299</v>
      </c>
      <c r="D64" s="155">
        <v>39046</v>
      </c>
      <c r="E64" s="155">
        <v>49201</v>
      </c>
      <c r="F64" s="155">
        <v>1030401</v>
      </c>
      <c r="G64" s="155">
        <v>11575</v>
      </c>
      <c r="H64" s="155">
        <v>262506</v>
      </c>
      <c r="I64" s="155">
        <v>807175</v>
      </c>
      <c r="J64" s="155">
        <v>90</v>
      </c>
      <c r="K64" s="155">
        <v>14958</v>
      </c>
      <c r="L64" s="155">
        <v>131085</v>
      </c>
      <c r="M64" s="155">
        <v>1046</v>
      </c>
      <c r="N64" s="155">
        <v>416318</v>
      </c>
      <c r="O64" s="155">
        <v>19069339</v>
      </c>
      <c r="P64" s="155">
        <v>36705</v>
      </c>
    </row>
    <row r="65" spans="1:16" ht="15" customHeight="1">
      <c r="A65" s="18" t="s">
        <v>2</v>
      </c>
      <c r="B65" s="155">
        <v>37779</v>
      </c>
      <c r="C65" s="155">
        <v>1189530</v>
      </c>
      <c r="D65" s="155">
        <v>25117</v>
      </c>
      <c r="E65" s="155">
        <v>4237</v>
      </c>
      <c r="F65" s="155">
        <v>80840</v>
      </c>
      <c r="G65" s="155">
        <v>16327</v>
      </c>
      <c r="H65" s="155">
        <v>24243</v>
      </c>
      <c r="I65" s="155">
        <v>128310</v>
      </c>
      <c r="J65" s="155">
        <v>116</v>
      </c>
      <c r="K65" s="155">
        <v>2785</v>
      </c>
      <c r="L65" s="155">
        <v>44047</v>
      </c>
      <c r="M65" s="155">
        <v>9437</v>
      </c>
      <c r="N65" s="155">
        <v>45687</v>
      </c>
      <c r="O65" s="155">
        <v>1455904</v>
      </c>
      <c r="P65" s="155">
        <v>23866</v>
      </c>
    </row>
    <row r="66" spans="1:16" ht="15" customHeight="1">
      <c r="A66" s="18" t="s">
        <v>3</v>
      </c>
      <c r="B66" s="155">
        <v>36013</v>
      </c>
      <c r="C66" s="155">
        <v>1133541</v>
      </c>
      <c r="D66" s="155">
        <v>25240</v>
      </c>
      <c r="E66" s="155">
        <v>7918</v>
      </c>
      <c r="F66" s="155">
        <v>140753</v>
      </c>
      <c r="G66" s="155">
        <v>14127</v>
      </c>
      <c r="H66" s="155">
        <v>16135</v>
      </c>
      <c r="I66" s="155">
        <v>15027</v>
      </c>
      <c r="J66" s="155">
        <v>42</v>
      </c>
      <c r="K66" s="155">
        <v>521</v>
      </c>
      <c r="L66" s="155">
        <v>9209</v>
      </c>
      <c r="M66" s="155">
        <v>2613</v>
      </c>
      <c r="N66" s="155">
        <v>42256</v>
      </c>
      <c r="O66" s="155">
        <v>1296576</v>
      </c>
      <c r="P66" s="155">
        <v>24180</v>
      </c>
    </row>
    <row r="67" spans="1:16" ht="15" customHeight="1">
      <c r="A67" s="18" t="s">
        <v>165</v>
      </c>
      <c r="B67" s="155">
        <v>408</v>
      </c>
      <c r="C67" s="155">
        <v>21890</v>
      </c>
      <c r="D67" s="155">
        <v>43620</v>
      </c>
      <c r="E67" s="155">
        <v>56</v>
      </c>
      <c r="F67" s="155">
        <v>1056</v>
      </c>
      <c r="G67" s="155">
        <v>11757</v>
      </c>
      <c r="H67" s="155">
        <v>244</v>
      </c>
      <c r="I67" s="155">
        <v>1068</v>
      </c>
      <c r="J67" s="155">
        <v>63</v>
      </c>
      <c r="K67" s="155">
        <v>26</v>
      </c>
      <c r="L67" s="155">
        <v>377</v>
      </c>
      <c r="M67" s="155">
        <v>2040</v>
      </c>
      <c r="N67" s="155">
        <v>452</v>
      </c>
      <c r="O67" s="155">
        <v>24506</v>
      </c>
      <c r="P67" s="155">
        <v>43508</v>
      </c>
    </row>
    <row r="68" spans="1:16" ht="15" customHeight="1">
      <c r="A68" s="18" t="s">
        <v>144</v>
      </c>
      <c r="B68" s="155">
        <v>12076</v>
      </c>
      <c r="C68" s="155">
        <v>339067</v>
      </c>
      <c r="D68" s="155">
        <v>24375</v>
      </c>
      <c r="E68" s="155">
        <v>2522</v>
      </c>
      <c r="F68" s="155">
        <v>39510</v>
      </c>
      <c r="G68" s="155">
        <v>13626</v>
      </c>
      <c r="H68" s="155">
        <v>6049</v>
      </c>
      <c r="I68" s="155">
        <v>2475</v>
      </c>
      <c r="J68" s="155">
        <v>38</v>
      </c>
      <c r="K68" s="155">
        <v>76</v>
      </c>
      <c r="L68" s="155">
        <v>1914</v>
      </c>
      <c r="M68" s="155">
        <v>4751</v>
      </c>
      <c r="N68" s="155">
        <v>13385</v>
      </c>
      <c r="O68" s="155">
        <v>382462</v>
      </c>
      <c r="P68" s="155">
        <v>25063</v>
      </c>
    </row>
    <row r="69" spans="1:16" s="52" customFormat="1" ht="15" customHeight="1">
      <c r="A69" s="51" t="s">
        <v>45</v>
      </c>
      <c r="B69" s="156">
        <v>449970</v>
      </c>
      <c r="C69" s="156">
        <v>19783509</v>
      </c>
      <c r="D69" s="156">
        <v>36292</v>
      </c>
      <c r="E69" s="156">
        <v>63936</v>
      </c>
      <c r="F69" s="156">
        <v>1292462</v>
      </c>
      <c r="G69" s="156">
        <v>12350</v>
      </c>
      <c r="H69" s="156">
        <v>309175</v>
      </c>
      <c r="I69" s="156">
        <v>939319</v>
      </c>
      <c r="J69" s="156">
        <v>85</v>
      </c>
      <c r="K69" s="156">
        <v>18363</v>
      </c>
      <c r="L69" s="156">
        <v>187197</v>
      </c>
      <c r="M69" s="156">
        <v>1760</v>
      </c>
      <c r="N69" s="156">
        <v>518096</v>
      </c>
      <c r="O69" s="156">
        <v>22203084</v>
      </c>
      <c r="P69" s="156">
        <v>33911</v>
      </c>
    </row>
    <row r="70" spans="1:16" s="52" customFormat="1" ht="15" customHeight="1">
      <c r="A70" s="53" t="s">
        <v>4</v>
      </c>
      <c r="B70" s="124"/>
      <c r="C70" s="124"/>
      <c r="D70" s="124"/>
      <c r="E70" s="124"/>
      <c r="F70" s="124"/>
      <c r="G70" s="124"/>
      <c r="H70" s="124"/>
      <c r="I70" s="124"/>
      <c r="J70" s="124"/>
      <c r="K70" s="124"/>
      <c r="L70" s="124"/>
      <c r="M70" s="124"/>
      <c r="N70" s="124"/>
      <c r="O70" s="124"/>
      <c r="P70" s="124"/>
    </row>
    <row r="71" spans="1:16" ht="15" customHeight="1">
      <c r="A71" s="18" t="s">
        <v>1</v>
      </c>
      <c r="B71" s="155">
        <v>990737</v>
      </c>
      <c r="C71" s="155">
        <v>69371369</v>
      </c>
      <c r="D71" s="155">
        <v>57100</v>
      </c>
      <c r="E71" s="155">
        <v>136419</v>
      </c>
      <c r="F71" s="155">
        <v>3619610</v>
      </c>
      <c r="G71" s="155">
        <v>11187</v>
      </c>
      <c r="H71" s="155">
        <v>745695</v>
      </c>
      <c r="I71" s="155">
        <v>1743647</v>
      </c>
      <c r="J71" s="155">
        <v>109</v>
      </c>
      <c r="K71" s="155">
        <v>46004</v>
      </c>
      <c r="L71" s="155">
        <v>451972</v>
      </c>
      <c r="M71" s="155">
        <v>876</v>
      </c>
      <c r="N71" s="155">
        <v>1106594</v>
      </c>
      <c r="O71" s="155">
        <v>75189611</v>
      </c>
      <c r="P71" s="155">
        <v>54320</v>
      </c>
    </row>
    <row r="72" spans="1:16" ht="15" customHeight="1">
      <c r="A72" s="18" t="s">
        <v>2</v>
      </c>
      <c r="B72" s="155">
        <v>416948</v>
      </c>
      <c r="C72" s="155">
        <v>20071096</v>
      </c>
      <c r="D72" s="155">
        <v>39338</v>
      </c>
      <c r="E72" s="155">
        <v>72886</v>
      </c>
      <c r="F72" s="155">
        <v>1540900</v>
      </c>
      <c r="G72" s="155">
        <v>14218</v>
      </c>
      <c r="H72" s="155">
        <v>289713</v>
      </c>
      <c r="I72" s="155">
        <v>1089208</v>
      </c>
      <c r="J72" s="155">
        <v>104</v>
      </c>
      <c r="K72" s="155">
        <v>24555</v>
      </c>
      <c r="L72" s="155">
        <v>392783</v>
      </c>
      <c r="M72" s="155">
        <v>4569</v>
      </c>
      <c r="N72" s="155">
        <v>498502</v>
      </c>
      <c r="O72" s="155">
        <v>23102418</v>
      </c>
      <c r="P72" s="155">
        <v>36356</v>
      </c>
    </row>
    <row r="73" spans="1:16" ht="15" customHeight="1">
      <c r="A73" s="18" t="s">
        <v>3</v>
      </c>
      <c r="B73" s="155">
        <v>72010</v>
      </c>
      <c r="C73" s="155">
        <v>2569315</v>
      </c>
      <c r="D73" s="155">
        <v>32180</v>
      </c>
      <c r="E73" s="155">
        <v>21690</v>
      </c>
      <c r="F73" s="155">
        <v>418862</v>
      </c>
      <c r="G73" s="155">
        <v>16000</v>
      </c>
      <c r="H73" s="155">
        <v>34253</v>
      </c>
      <c r="I73" s="155">
        <v>34924</v>
      </c>
      <c r="J73" s="155">
        <v>48</v>
      </c>
      <c r="K73" s="155">
        <v>1439</v>
      </c>
      <c r="L73" s="155">
        <v>18965</v>
      </c>
      <c r="M73" s="155">
        <v>3120</v>
      </c>
      <c r="N73" s="155">
        <v>88996</v>
      </c>
      <c r="O73" s="155">
        <v>3041418</v>
      </c>
      <c r="P73" s="155">
        <v>29305</v>
      </c>
    </row>
    <row r="74" spans="1:16" ht="15" customHeight="1">
      <c r="A74" s="18" t="s">
        <v>165</v>
      </c>
      <c r="B74" s="155">
        <v>896</v>
      </c>
      <c r="C74" s="155">
        <v>51891</v>
      </c>
      <c r="D74" s="155">
        <v>48401</v>
      </c>
      <c r="E74" s="155">
        <v>159</v>
      </c>
      <c r="F74" s="155">
        <v>3228</v>
      </c>
      <c r="G74" s="155">
        <v>14473</v>
      </c>
      <c r="H74" s="155">
        <v>598</v>
      </c>
      <c r="I74" s="155">
        <v>2093</v>
      </c>
      <c r="J74" s="155">
        <v>115</v>
      </c>
      <c r="K74" s="155">
        <v>72</v>
      </c>
      <c r="L74" s="155">
        <v>832</v>
      </c>
      <c r="M74" s="155">
        <v>1333</v>
      </c>
      <c r="N74" s="155">
        <v>1040</v>
      </c>
      <c r="O74" s="155">
        <v>58171</v>
      </c>
      <c r="P74" s="155">
        <v>47171</v>
      </c>
    </row>
    <row r="75" spans="1:16" ht="15" customHeight="1">
      <c r="A75" s="18" t="s">
        <v>144</v>
      </c>
      <c r="B75" s="155">
        <v>76560</v>
      </c>
      <c r="C75" s="155">
        <v>1636265</v>
      </c>
      <c r="D75" s="155">
        <v>17413</v>
      </c>
      <c r="E75" s="155">
        <v>9523</v>
      </c>
      <c r="F75" s="155">
        <v>125611</v>
      </c>
      <c r="G75" s="155">
        <v>10800</v>
      </c>
      <c r="H75" s="155">
        <v>37521</v>
      </c>
      <c r="I75" s="155">
        <v>19188</v>
      </c>
      <c r="J75" s="155">
        <v>43</v>
      </c>
      <c r="K75" s="155">
        <v>577</v>
      </c>
      <c r="L75" s="155">
        <v>6634</v>
      </c>
      <c r="M75" s="155">
        <v>3927</v>
      </c>
      <c r="N75" s="155">
        <v>82778</v>
      </c>
      <c r="O75" s="155">
        <v>1787405</v>
      </c>
      <c r="P75" s="155">
        <v>18171</v>
      </c>
    </row>
    <row r="76" spans="1:16" s="54" customFormat="1" ht="15" customHeight="1">
      <c r="A76" s="20" t="s">
        <v>45</v>
      </c>
      <c r="B76" s="157">
        <v>1557163</v>
      </c>
      <c r="C76" s="157">
        <v>93696847</v>
      </c>
      <c r="D76" s="157">
        <v>48325</v>
      </c>
      <c r="E76" s="157">
        <v>240678</v>
      </c>
      <c r="F76" s="157">
        <v>5708946</v>
      </c>
      <c r="G76" s="157">
        <v>12611</v>
      </c>
      <c r="H76" s="157">
        <v>1107778</v>
      </c>
      <c r="I76" s="157">
        <v>2900385</v>
      </c>
      <c r="J76" s="157">
        <v>100</v>
      </c>
      <c r="K76" s="157">
        <v>72650</v>
      </c>
      <c r="L76" s="157">
        <v>871271</v>
      </c>
      <c r="M76" s="157">
        <v>1493</v>
      </c>
      <c r="N76" s="157">
        <v>1777906</v>
      </c>
      <c r="O76" s="157">
        <v>103180929</v>
      </c>
      <c r="P76" s="157">
        <v>44821</v>
      </c>
    </row>
    <row r="78" ht="15" customHeight="1">
      <c r="A78" s="122" t="s">
        <v>143</v>
      </c>
    </row>
    <row r="79" ht="15" customHeight="1">
      <c r="A79" s="122" t="s">
        <v>182</v>
      </c>
    </row>
    <row r="80" ht="15" customHeight="1">
      <c r="A80" s="122" t="s">
        <v>178</v>
      </c>
    </row>
    <row r="81" ht="15" customHeight="1">
      <c r="A81" s="122" t="s">
        <v>179</v>
      </c>
    </row>
    <row r="82" ht="15" customHeight="1">
      <c r="A82" s="122" t="s">
        <v>238</v>
      </c>
    </row>
    <row r="83" ht="15" customHeight="1">
      <c r="A83" s="114" t="s">
        <v>125</v>
      </c>
    </row>
    <row r="84" ht="15" customHeight="1">
      <c r="A84" s="114"/>
    </row>
    <row r="85" ht="15" customHeight="1">
      <c r="A85" s="123" t="s">
        <v>207</v>
      </c>
    </row>
  </sheetData>
  <sheetProtection sheet="1"/>
  <mergeCells count="8">
    <mergeCell ref="A1:P1"/>
    <mergeCell ref="A2:P2"/>
    <mergeCell ref="A3:P3"/>
    <mergeCell ref="N8:P8"/>
    <mergeCell ref="B8:D8"/>
    <mergeCell ref="E8:G8"/>
    <mergeCell ref="H8:J8"/>
    <mergeCell ref="K8:M8"/>
  </mergeCells>
  <hyperlinks>
    <hyperlink ref="A85"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5"/>
  <rowBreaks count="1" manualBreakCount="1">
    <brk id="54" max="1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P105"/>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8" t="str">
        <f>"Table 2  "&amp;Contents!C10</f>
        <v>Table 2  Migrants, Sources of total income, By selected Country of birth</v>
      </c>
      <c r="B7" s="188"/>
      <c r="C7" s="188"/>
      <c r="D7" s="188"/>
      <c r="E7" s="188"/>
      <c r="F7" s="188"/>
      <c r="G7" s="188"/>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20" t="s">
        <v>8</v>
      </c>
    </row>
    <row r="12" spans="1:16" ht="15" customHeight="1">
      <c r="A12" s="170" t="s">
        <v>242</v>
      </c>
      <c r="B12" s="139">
        <v>252360</v>
      </c>
      <c r="C12" s="139">
        <v>14983081</v>
      </c>
      <c r="D12" s="151">
        <v>51252</v>
      </c>
      <c r="E12" s="139">
        <v>43306</v>
      </c>
      <c r="F12" s="139">
        <v>869135</v>
      </c>
      <c r="G12" s="151">
        <v>11282</v>
      </c>
      <c r="H12" s="139">
        <v>173014</v>
      </c>
      <c r="I12" s="139">
        <v>224248</v>
      </c>
      <c r="J12" s="151">
        <v>67</v>
      </c>
      <c r="K12" s="139">
        <v>6129</v>
      </c>
      <c r="L12" s="139">
        <v>45716</v>
      </c>
      <c r="M12" s="151">
        <v>688</v>
      </c>
      <c r="N12" s="139">
        <v>279566</v>
      </c>
      <c r="O12" s="139">
        <v>16126192</v>
      </c>
      <c r="P12" s="151">
        <v>48125</v>
      </c>
    </row>
    <row r="13" spans="1:16" ht="15" customHeight="1">
      <c r="A13" s="170" t="s">
        <v>243</v>
      </c>
      <c r="B13" s="139">
        <v>214816</v>
      </c>
      <c r="C13" s="139">
        <v>18033786</v>
      </c>
      <c r="D13" s="151">
        <v>66084</v>
      </c>
      <c r="E13" s="139">
        <v>28682</v>
      </c>
      <c r="F13" s="139">
        <v>1008144</v>
      </c>
      <c r="G13" s="151">
        <v>15253</v>
      </c>
      <c r="H13" s="139">
        <v>155032</v>
      </c>
      <c r="I13" s="139">
        <v>724176</v>
      </c>
      <c r="J13" s="151">
        <v>105</v>
      </c>
      <c r="K13" s="139">
        <v>21000</v>
      </c>
      <c r="L13" s="139">
        <v>335037</v>
      </c>
      <c r="M13" s="151">
        <v>3458</v>
      </c>
      <c r="N13" s="139">
        <v>241096</v>
      </c>
      <c r="O13" s="139">
        <v>20101635</v>
      </c>
      <c r="P13" s="151">
        <v>63936</v>
      </c>
    </row>
    <row r="14" spans="1:16" ht="15" customHeight="1">
      <c r="A14" s="170" t="s">
        <v>244</v>
      </c>
      <c r="B14" s="139">
        <v>166648</v>
      </c>
      <c r="C14" s="139">
        <v>7174075</v>
      </c>
      <c r="D14" s="151">
        <v>35324</v>
      </c>
      <c r="E14" s="139">
        <v>27909</v>
      </c>
      <c r="F14" s="139">
        <v>511988</v>
      </c>
      <c r="G14" s="151">
        <v>15365</v>
      </c>
      <c r="H14" s="139">
        <v>153596</v>
      </c>
      <c r="I14" s="139">
        <v>231753</v>
      </c>
      <c r="J14" s="151">
        <v>194</v>
      </c>
      <c r="K14" s="139">
        <v>5868</v>
      </c>
      <c r="L14" s="139">
        <v>58431</v>
      </c>
      <c r="M14" s="151">
        <v>2825</v>
      </c>
      <c r="N14" s="139">
        <v>210708</v>
      </c>
      <c r="O14" s="139">
        <v>7977596</v>
      </c>
      <c r="P14" s="151">
        <v>28757</v>
      </c>
    </row>
    <row r="15" spans="1:16" ht="15" customHeight="1">
      <c r="A15" s="170" t="s">
        <v>245</v>
      </c>
      <c r="B15" s="139">
        <v>90977</v>
      </c>
      <c r="C15" s="139">
        <v>5008159</v>
      </c>
      <c r="D15" s="151">
        <v>49765</v>
      </c>
      <c r="E15" s="139">
        <v>4744</v>
      </c>
      <c r="F15" s="139">
        <v>84357</v>
      </c>
      <c r="G15" s="151">
        <v>6935</v>
      </c>
      <c r="H15" s="139">
        <v>49632</v>
      </c>
      <c r="I15" s="139">
        <v>22310</v>
      </c>
      <c r="J15" s="151">
        <v>48</v>
      </c>
      <c r="K15" s="139">
        <v>1462</v>
      </c>
      <c r="L15" s="139">
        <v>8762</v>
      </c>
      <c r="M15" s="151">
        <v>632</v>
      </c>
      <c r="N15" s="139">
        <v>94231</v>
      </c>
      <c r="O15" s="139">
        <v>5123803</v>
      </c>
      <c r="P15" s="151">
        <v>48975</v>
      </c>
    </row>
    <row r="16" spans="1:16" ht="15" customHeight="1">
      <c r="A16" s="170" t="s">
        <v>246</v>
      </c>
      <c r="B16" s="139">
        <v>64423</v>
      </c>
      <c r="C16" s="139">
        <v>5310283</v>
      </c>
      <c r="D16" s="151">
        <v>62643</v>
      </c>
      <c r="E16" s="139">
        <v>7737</v>
      </c>
      <c r="F16" s="139">
        <v>314025</v>
      </c>
      <c r="G16" s="151">
        <v>10251</v>
      </c>
      <c r="H16" s="139">
        <v>47759</v>
      </c>
      <c r="I16" s="139">
        <v>321445</v>
      </c>
      <c r="J16" s="151">
        <v>88</v>
      </c>
      <c r="K16" s="139">
        <v>5757</v>
      </c>
      <c r="L16" s="139">
        <v>81798</v>
      </c>
      <c r="M16" s="151">
        <v>1475</v>
      </c>
      <c r="N16" s="139">
        <v>72275</v>
      </c>
      <c r="O16" s="139">
        <v>6025653</v>
      </c>
      <c r="P16" s="151">
        <v>61000</v>
      </c>
    </row>
    <row r="17" spans="1:16" ht="15" customHeight="1">
      <c r="A17" s="170" t="s">
        <v>248</v>
      </c>
      <c r="B17" s="139">
        <v>40384</v>
      </c>
      <c r="C17" s="139">
        <v>2650067</v>
      </c>
      <c r="D17" s="151">
        <v>55420</v>
      </c>
      <c r="E17" s="139">
        <v>4785</v>
      </c>
      <c r="F17" s="139">
        <v>190970</v>
      </c>
      <c r="G17" s="151">
        <v>10068</v>
      </c>
      <c r="H17" s="139">
        <v>36773</v>
      </c>
      <c r="I17" s="139">
        <v>82854</v>
      </c>
      <c r="J17" s="151">
        <v>241</v>
      </c>
      <c r="K17" s="139">
        <v>2586</v>
      </c>
      <c r="L17" s="139">
        <v>18477</v>
      </c>
      <c r="M17" s="151">
        <v>500</v>
      </c>
      <c r="N17" s="139">
        <v>47132</v>
      </c>
      <c r="O17" s="139">
        <v>2942912</v>
      </c>
      <c r="P17" s="151">
        <v>49954</v>
      </c>
    </row>
    <row r="18" spans="1:16" ht="15" customHeight="1">
      <c r="A18" s="170" t="s">
        <v>247</v>
      </c>
      <c r="B18" s="139">
        <v>40074</v>
      </c>
      <c r="C18" s="139">
        <v>1413598</v>
      </c>
      <c r="D18" s="151">
        <v>29171</v>
      </c>
      <c r="E18" s="139">
        <v>5043</v>
      </c>
      <c r="F18" s="139">
        <v>111031</v>
      </c>
      <c r="G18" s="151">
        <v>18054</v>
      </c>
      <c r="H18" s="139">
        <v>23789</v>
      </c>
      <c r="I18" s="139">
        <v>43343</v>
      </c>
      <c r="J18" s="151">
        <v>111</v>
      </c>
      <c r="K18" s="139">
        <v>648</v>
      </c>
      <c r="L18" s="139">
        <v>5179</v>
      </c>
      <c r="M18" s="151">
        <v>1256</v>
      </c>
      <c r="N18" s="139">
        <v>45606</v>
      </c>
      <c r="O18" s="139">
        <v>1572977</v>
      </c>
      <c r="P18" s="151">
        <v>28017</v>
      </c>
    </row>
    <row r="19" spans="1:16" ht="15" customHeight="1">
      <c r="A19" s="170" t="s">
        <v>249</v>
      </c>
      <c r="B19" s="139">
        <v>38863</v>
      </c>
      <c r="C19" s="139">
        <v>2268723</v>
      </c>
      <c r="D19" s="151">
        <v>50806</v>
      </c>
      <c r="E19" s="139">
        <v>6626</v>
      </c>
      <c r="F19" s="139">
        <v>152420</v>
      </c>
      <c r="G19" s="151">
        <v>7184</v>
      </c>
      <c r="H19" s="139">
        <v>27466</v>
      </c>
      <c r="I19" s="139">
        <v>9560</v>
      </c>
      <c r="J19" s="151">
        <v>39</v>
      </c>
      <c r="K19" s="139">
        <v>981</v>
      </c>
      <c r="L19" s="139">
        <v>7909</v>
      </c>
      <c r="M19" s="151">
        <v>1073</v>
      </c>
      <c r="N19" s="139">
        <v>42688</v>
      </c>
      <c r="O19" s="139">
        <v>2438250</v>
      </c>
      <c r="P19" s="151">
        <v>48507</v>
      </c>
    </row>
    <row r="20" spans="1:16" ht="15" customHeight="1">
      <c r="A20" s="170" t="s">
        <v>250</v>
      </c>
      <c r="B20" s="139">
        <v>39181</v>
      </c>
      <c r="C20" s="139">
        <v>1723792</v>
      </c>
      <c r="D20" s="151">
        <v>42345</v>
      </c>
      <c r="E20" s="139">
        <v>3007</v>
      </c>
      <c r="F20" s="139">
        <v>40317</v>
      </c>
      <c r="G20" s="151">
        <v>6522</v>
      </c>
      <c r="H20" s="139">
        <v>25228</v>
      </c>
      <c r="I20" s="139">
        <v>4442</v>
      </c>
      <c r="J20" s="151">
        <v>49</v>
      </c>
      <c r="K20" s="139">
        <v>289</v>
      </c>
      <c r="L20" s="139">
        <v>1119</v>
      </c>
      <c r="M20" s="151">
        <v>208</v>
      </c>
      <c r="N20" s="139">
        <v>40331</v>
      </c>
      <c r="O20" s="139">
        <v>1770253</v>
      </c>
      <c r="P20" s="151">
        <v>42066</v>
      </c>
    </row>
    <row r="21" spans="1:16" ht="15" customHeight="1">
      <c r="A21" s="170" t="s">
        <v>251</v>
      </c>
      <c r="B21" s="139">
        <v>32423</v>
      </c>
      <c r="C21" s="139">
        <v>1323598</v>
      </c>
      <c r="D21" s="151">
        <v>33091</v>
      </c>
      <c r="E21" s="139">
        <v>5884</v>
      </c>
      <c r="F21" s="139">
        <v>114848</v>
      </c>
      <c r="G21" s="151">
        <v>16911</v>
      </c>
      <c r="H21" s="139">
        <v>23562</v>
      </c>
      <c r="I21" s="139">
        <v>52731</v>
      </c>
      <c r="J21" s="151">
        <v>130</v>
      </c>
      <c r="K21" s="139">
        <v>692</v>
      </c>
      <c r="L21" s="139">
        <v>5266</v>
      </c>
      <c r="M21" s="151">
        <v>510</v>
      </c>
      <c r="N21" s="139">
        <v>39309</v>
      </c>
      <c r="O21" s="139">
        <v>1495260</v>
      </c>
      <c r="P21" s="151">
        <v>28727</v>
      </c>
    </row>
    <row r="22" spans="1:16" s="10" customFormat="1" ht="15" customHeight="1">
      <c r="A22" s="170" t="s">
        <v>7</v>
      </c>
      <c r="B22" s="139">
        <v>575892</v>
      </c>
      <c r="C22" s="139">
        <v>33756858</v>
      </c>
      <c r="D22" s="151">
        <v>46750</v>
      </c>
      <c r="E22" s="139">
        <v>102783</v>
      </c>
      <c r="F22" s="139">
        <v>2308726</v>
      </c>
      <c r="G22" s="151">
        <v>12465</v>
      </c>
      <c r="H22" s="139">
        <v>391272</v>
      </c>
      <c r="I22" s="139">
        <v>1179843</v>
      </c>
      <c r="J22" s="151">
        <v>112</v>
      </c>
      <c r="K22" s="139">
        <v>27204</v>
      </c>
      <c r="L22" s="139">
        <v>297517</v>
      </c>
      <c r="M22" s="151">
        <v>1143</v>
      </c>
      <c r="N22" s="139">
        <v>663681</v>
      </c>
      <c r="O22" s="139">
        <v>37547681</v>
      </c>
      <c r="P22" s="151">
        <v>43285</v>
      </c>
    </row>
    <row r="23" spans="1:16" s="10" customFormat="1" ht="15" customHeight="1">
      <c r="A23" s="154" t="s">
        <v>164</v>
      </c>
      <c r="B23" s="140">
        <v>1557163</v>
      </c>
      <c r="C23" s="140">
        <v>93696847</v>
      </c>
      <c r="D23" s="153">
        <v>48325</v>
      </c>
      <c r="E23" s="140">
        <v>240678</v>
      </c>
      <c r="F23" s="140">
        <v>5708946</v>
      </c>
      <c r="G23" s="153">
        <v>12611</v>
      </c>
      <c r="H23" s="140">
        <v>1107778</v>
      </c>
      <c r="I23" s="140">
        <v>2900385</v>
      </c>
      <c r="J23" s="153">
        <v>100</v>
      </c>
      <c r="K23" s="140">
        <v>72650</v>
      </c>
      <c r="L23" s="140">
        <v>871271</v>
      </c>
      <c r="M23" s="153">
        <v>1493</v>
      </c>
      <c r="N23" s="140">
        <v>1777906</v>
      </c>
      <c r="O23" s="140">
        <v>103180929</v>
      </c>
      <c r="P23" s="153">
        <v>44821</v>
      </c>
    </row>
    <row r="24" ht="15" customHeight="1">
      <c r="A24" s="145"/>
    </row>
    <row r="25" spans="1:16" ht="15" customHeight="1">
      <c r="A25" s="146" t="s">
        <v>143</v>
      </c>
      <c r="B25" s="122"/>
      <c r="C25" s="5"/>
      <c r="D25" s="5"/>
      <c r="E25" s="5"/>
      <c r="F25" s="5"/>
      <c r="G25" s="5"/>
      <c r="H25" s="5"/>
      <c r="I25" s="5"/>
      <c r="J25" s="5"/>
      <c r="K25" s="5"/>
      <c r="L25" s="5"/>
      <c r="M25" s="5"/>
      <c r="N25" s="5"/>
      <c r="O25" s="5"/>
      <c r="P25" s="5"/>
    </row>
    <row r="26" spans="1:16" ht="15" customHeight="1">
      <c r="A26" s="146" t="s">
        <v>182</v>
      </c>
      <c r="B26" s="122"/>
      <c r="C26" s="5"/>
      <c r="D26" s="5"/>
      <c r="E26" s="5"/>
      <c r="F26" s="5"/>
      <c r="G26" s="5"/>
      <c r="H26" s="5"/>
      <c r="I26" s="5"/>
      <c r="J26" s="5"/>
      <c r="K26" s="5"/>
      <c r="L26" s="5"/>
      <c r="M26" s="5"/>
      <c r="N26" s="5"/>
      <c r="O26" s="5"/>
      <c r="P26" s="5"/>
    </row>
    <row r="27" spans="1:16" ht="15" customHeight="1">
      <c r="A27" s="146" t="s">
        <v>178</v>
      </c>
      <c r="B27" s="122"/>
      <c r="C27" s="5"/>
      <c r="D27" s="5"/>
      <c r="E27" s="5"/>
      <c r="F27" s="5"/>
      <c r="G27" s="5"/>
      <c r="H27" s="5"/>
      <c r="I27" s="5"/>
      <c r="J27" s="5"/>
      <c r="K27" s="5"/>
      <c r="L27" s="5"/>
      <c r="M27" s="5"/>
      <c r="N27" s="5"/>
      <c r="O27" s="5"/>
      <c r="P27" s="5"/>
    </row>
    <row r="28" spans="1:16" ht="15" customHeight="1">
      <c r="A28" s="147" t="s">
        <v>180</v>
      </c>
      <c r="B28" s="109"/>
      <c r="C28" s="108"/>
      <c r="D28" s="108"/>
      <c r="E28" s="108"/>
      <c r="F28" s="108"/>
      <c r="G28" s="108"/>
      <c r="H28" s="108"/>
      <c r="I28" s="108"/>
      <c r="J28" s="108"/>
      <c r="K28" s="108"/>
      <c r="L28" s="108"/>
      <c r="M28" s="108"/>
      <c r="N28" s="108"/>
      <c r="O28" s="108"/>
      <c r="P28" s="108"/>
    </row>
    <row r="29" spans="1:16" ht="15" customHeight="1">
      <c r="A29" s="146"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2" t="s">
        <v>125</v>
      </c>
      <c r="B31" s="145"/>
      <c r="C31" s="12"/>
      <c r="D31" s="12"/>
      <c r="E31" s="12"/>
      <c r="F31" s="12"/>
      <c r="G31" s="12"/>
      <c r="H31" s="12"/>
      <c r="I31" s="12"/>
      <c r="J31" s="12"/>
      <c r="K31" s="12"/>
      <c r="L31" s="12"/>
      <c r="M31" s="12"/>
      <c r="N31" s="12"/>
      <c r="O31" s="12"/>
      <c r="P31" s="12"/>
    </row>
    <row r="32" spans="1:2" ht="15" customHeight="1">
      <c r="A32" s="145"/>
      <c r="B32" s="145"/>
    </row>
    <row r="33" spans="1:2" ht="15" customHeight="1">
      <c r="A33" s="186" t="s">
        <v>207</v>
      </c>
      <c r="B33" s="186"/>
    </row>
    <row r="34" spans="1:2" ht="15" customHeight="1">
      <c r="A34" s="58"/>
      <c r="B34" s="58"/>
    </row>
    <row r="35" spans="1:2" ht="15" customHeight="1">
      <c r="A35" s="58"/>
      <c r="B35" s="58"/>
    </row>
    <row r="36" spans="1:2" ht="15" customHeight="1">
      <c r="A36" s="58"/>
      <c r="B36" s="58"/>
    </row>
    <row r="37" spans="1:2" ht="15" customHeight="1">
      <c r="A37" s="58"/>
      <c r="B37" s="58"/>
    </row>
    <row r="38" spans="1:2" ht="15" customHeight="1">
      <c r="A38" s="58"/>
      <c r="B38" s="58"/>
    </row>
    <row r="39" spans="1:2" ht="15" customHeight="1">
      <c r="A39" s="58"/>
      <c r="B39" s="58"/>
    </row>
    <row r="40" spans="1:2" ht="15" customHeight="1">
      <c r="A40" s="58"/>
      <c r="B40" s="58"/>
    </row>
    <row r="41" spans="1:2" ht="15" customHeight="1">
      <c r="A41" s="58"/>
      <c r="B41" s="58"/>
    </row>
    <row r="42" spans="1:2" ht="15" customHeight="1">
      <c r="A42" s="58"/>
      <c r="B42" s="58"/>
    </row>
    <row r="43" spans="1:2" ht="15" customHeight="1">
      <c r="A43" s="58"/>
      <c r="B43" s="58"/>
    </row>
    <row r="44" spans="1:2" ht="15" customHeight="1">
      <c r="A44" s="58"/>
      <c r="B44" s="58"/>
    </row>
    <row r="45" spans="1:2" ht="15" customHeight="1">
      <c r="A45" s="58"/>
      <c r="B45" s="58"/>
    </row>
    <row r="46" spans="1:2" ht="15" customHeight="1">
      <c r="A46" s="58"/>
      <c r="B46" s="58"/>
    </row>
    <row r="47" spans="1:2" ht="15" customHeight="1">
      <c r="A47" s="58"/>
      <c r="B47" s="58"/>
    </row>
    <row r="48" spans="1:2" ht="15" customHeight="1">
      <c r="A48" s="58"/>
      <c r="B48" s="58"/>
    </row>
    <row r="50" ht="15" customHeight="1">
      <c r="A50" s="58"/>
    </row>
    <row r="51" ht="15" customHeight="1">
      <c r="A51" s="58"/>
    </row>
    <row r="52" ht="15" customHeight="1">
      <c r="A52" s="58"/>
    </row>
    <row r="53" ht="15" customHeight="1">
      <c r="A53" s="58"/>
    </row>
    <row r="54" ht="15" customHeight="1">
      <c r="A54" s="58"/>
    </row>
    <row r="55" ht="15" customHeight="1">
      <c r="A55" s="58"/>
    </row>
    <row r="56" ht="15" customHeight="1">
      <c r="A56" s="58"/>
    </row>
    <row r="57" ht="15" customHeight="1">
      <c r="A57" s="58"/>
    </row>
    <row r="58" ht="15" customHeight="1">
      <c r="A58" s="58"/>
    </row>
    <row r="59" ht="15" customHeight="1">
      <c r="A59" s="58"/>
    </row>
    <row r="60" ht="15" customHeight="1">
      <c r="A60" s="58"/>
    </row>
    <row r="61" ht="15" customHeight="1">
      <c r="A61" s="58"/>
    </row>
    <row r="62" ht="15" customHeight="1">
      <c r="A62" s="58"/>
    </row>
    <row r="63" ht="15" customHeight="1">
      <c r="A63" s="58"/>
    </row>
    <row r="64" ht="15" customHeight="1">
      <c r="A64" s="58"/>
    </row>
    <row r="65" ht="15" customHeight="1">
      <c r="A65" s="58"/>
    </row>
    <row r="66" ht="15" customHeight="1">
      <c r="A66" s="58"/>
    </row>
    <row r="67" ht="15" customHeight="1">
      <c r="A67" s="58"/>
    </row>
    <row r="69" ht="15" customHeight="1">
      <c r="A69" s="58"/>
    </row>
    <row r="70" ht="15" customHeight="1">
      <c r="A70" s="58"/>
    </row>
    <row r="71" ht="15" customHeight="1">
      <c r="A71" s="58"/>
    </row>
    <row r="72" ht="15" customHeight="1">
      <c r="A72" s="58"/>
    </row>
    <row r="73" ht="15" customHeight="1">
      <c r="A73" s="58"/>
    </row>
    <row r="74" ht="15" customHeight="1">
      <c r="A74" s="58"/>
    </row>
    <row r="75" ht="15" customHeight="1">
      <c r="A75" s="58"/>
    </row>
    <row r="76" ht="15" customHeight="1">
      <c r="A76" s="58"/>
    </row>
    <row r="77" ht="15" customHeight="1">
      <c r="A77" s="58"/>
    </row>
    <row r="78" ht="15" customHeight="1">
      <c r="A78" s="58"/>
    </row>
    <row r="79" ht="15" customHeight="1">
      <c r="A79" s="58"/>
    </row>
    <row r="80" ht="15" customHeight="1">
      <c r="A80" s="58"/>
    </row>
    <row r="81" ht="15" customHeight="1">
      <c r="A81" s="58"/>
    </row>
    <row r="82" ht="15" customHeight="1">
      <c r="A82" s="58"/>
    </row>
    <row r="83" ht="15" customHeight="1">
      <c r="A83" s="58"/>
    </row>
    <row r="84" ht="15" customHeight="1">
      <c r="A84" s="58"/>
    </row>
    <row r="85" ht="15" customHeight="1">
      <c r="A85" s="58"/>
    </row>
    <row r="86" ht="15" customHeight="1">
      <c r="A86" s="58"/>
    </row>
    <row r="88" ht="15" customHeight="1">
      <c r="A88" s="58"/>
    </row>
    <row r="89" ht="15" customHeight="1">
      <c r="A89" s="58"/>
    </row>
    <row r="90" ht="15" customHeight="1">
      <c r="A90" s="58"/>
    </row>
    <row r="91" ht="15" customHeight="1">
      <c r="A91" s="58"/>
    </row>
    <row r="92" ht="15" customHeight="1">
      <c r="A92" s="58"/>
    </row>
    <row r="93" ht="15" customHeight="1">
      <c r="A93" s="58"/>
    </row>
    <row r="94" ht="15" customHeight="1">
      <c r="A94" s="58"/>
    </row>
    <row r="95" ht="15" customHeight="1">
      <c r="A95" s="58"/>
    </row>
    <row r="96" ht="15" customHeight="1">
      <c r="A96" s="58"/>
    </row>
    <row r="97" ht="15" customHeight="1">
      <c r="A97" s="58"/>
    </row>
    <row r="98" ht="15" customHeight="1">
      <c r="A98" s="58"/>
    </row>
    <row r="99" ht="15" customHeight="1">
      <c r="A99" s="58"/>
    </row>
    <row r="100" ht="15" customHeight="1">
      <c r="A100" s="58"/>
    </row>
    <row r="101" ht="15" customHeight="1">
      <c r="A101" s="58"/>
    </row>
    <row r="102" ht="15" customHeight="1">
      <c r="A102" s="58"/>
    </row>
    <row r="103" ht="15" customHeight="1">
      <c r="A103" s="58"/>
    </row>
    <row r="104" ht="15" customHeight="1">
      <c r="A104" s="58"/>
    </row>
    <row r="105" ht="15" customHeight="1">
      <c r="A105" s="58"/>
    </row>
  </sheetData>
  <sheetProtection sheet="1"/>
  <mergeCells count="11">
    <mergeCell ref="A7:G7"/>
    <mergeCell ref="A33:B33"/>
    <mergeCell ref="B8:D8"/>
    <mergeCell ref="E8:G8"/>
    <mergeCell ref="H8:J8"/>
    <mergeCell ref="K8:M8"/>
    <mergeCell ref="A1:P1"/>
    <mergeCell ref="A2:P2"/>
    <mergeCell ref="A3:P3"/>
    <mergeCell ref="N8:P8"/>
    <mergeCell ref="A6:G6"/>
  </mergeCells>
  <conditionalFormatting sqref="A1:P1">
    <cfRule type="cellIs" priority="2" dxfId="7" operator="lessThan" stopIfTrue="1">
      <formula>20</formula>
    </cfRule>
  </conditionalFormatting>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9" t="str">
        <f>"Table 2.1  "&amp;Contents!C11</f>
        <v>Table 2.1  Migrants, Sources of total income, By selected Country of birth–Skilled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242</v>
      </c>
      <c r="B12" s="126">
        <v>195433</v>
      </c>
      <c r="C12" s="126">
        <v>12923197</v>
      </c>
      <c r="D12" s="158">
        <v>56861</v>
      </c>
      <c r="E12" s="126">
        <v>33897</v>
      </c>
      <c r="F12" s="126">
        <v>708506</v>
      </c>
      <c r="G12" s="158">
        <v>11000</v>
      </c>
      <c r="H12" s="126">
        <v>139094</v>
      </c>
      <c r="I12" s="126">
        <v>134223</v>
      </c>
      <c r="J12" s="158">
        <v>75</v>
      </c>
      <c r="K12" s="126">
        <v>5083</v>
      </c>
      <c r="L12" s="126">
        <v>34967585</v>
      </c>
      <c r="M12" s="158">
        <v>582</v>
      </c>
      <c r="N12" s="126">
        <v>215369</v>
      </c>
      <c r="O12" s="126">
        <v>13803852</v>
      </c>
      <c r="P12" s="158">
        <v>54338</v>
      </c>
    </row>
    <row r="13" spans="1:16" ht="15" customHeight="1">
      <c r="A13" s="170" t="s">
        <v>243</v>
      </c>
      <c r="B13" s="126">
        <v>158820</v>
      </c>
      <c r="C13" s="126">
        <v>13912644</v>
      </c>
      <c r="D13" s="158">
        <v>69414</v>
      </c>
      <c r="E13" s="126">
        <v>19691</v>
      </c>
      <c r="F13" s="126">
        <v>735661</v>
      </c>
      <c r="G13" s="158">
        <v>16241</v>
      </c>
      <c r="H13" s="126">
        <v>112673</v>
      </c>
      <c r="I13" s="126">
        <v>490710</v>
      </c>
      <c r="J13" s="158">
        <v>98</v>
      </c>
      <c r="K13" s="126">
        <v>12459</v>
      </c>
      <c r="L13" s="126">
        <v>148722336</v>
      </c>
      <c r="M13" s="158">
        <v>1267</v>
      </c>
      <c r="N13" s="126">
        <v>174389</v>
      </c>
      <c r="O13" s="126">
        <v>15287697</v>
      </c>
      <c r="P13" s="158">
        <v>67873</v>
      </c>
    </row>
    <row r="14" spans="1:16" ht="15" customHeight="1">
      <c r="A14" s="170" t="s">
        <v>244</v>
      </c>
      <c r="B14" s="126">
        <v>111407</v>
      </c>
      <c r="C14" s="126">
        <v>5526185</v>
      </c>
      <c r="D14" s="158">
        <v>43016</v>
      </c>
      <c r="E14" s="126">
        <v>16390</v>
      </c>
      <c r="F14" s="126">
        <v>289515</v>
      </c>
      <c r="G14" s="158">
        <v>12327</v>
      </c>
      <c r="H14" s="126">
        <v>105665</v>
      </c>
      <c r="I14" s="126">
        <v>113012</v>
      </c>
      <c r="J14" s="158">
        <v>197</v>
      </c>
      <c r="K14" s="126">
        <v>3610</v>
      </c>
      <c r="L14" s="126">
        <v>31856321</v>
      </c>
      <c r="M14" s="158">
        <v>1342</v>
      </c>
      <c r="N14" s="126">
        <v>136678</v>
      </c>
      <c r="O14" s="126">
        <v>5959361</v>
      </c>
      <c r="P14" s="158">
        <v>36274</v>
      </c>
    </row>
    <row r="15" spans="1:16" ht="15" customHeight="1">
      <c r="A15" s="170" t="s">
        <v>246</v>
      </c>
      <c r="B15" s="126">
        <v>56521</v>
      </c>
      <c r="C15" s="126">
        <v>4772346</v>
      </c>
      <c r="D15" s="158">
        <v>64714</v>
      </c>
      <c r="E15" s="126">
        <v>6508</v>
      </c>
      <c r="F15" s="126">
        <v>280018</v>
      </c>
      <c r="G15" s="158">
        <v>10230</v>
      </c>
      <c r="H15" s="126">
        <v>41263</v>
      </c>
      <c r="I15" s="126">
        <v>271214</v>
      </c>
      <c r="J15" s="158">
        <v>81</v>
      </c>
      <c r="K15" s="126">
        <v>4538</v>
      </c>
      <c r="L15" s="126">
        <v>55663149</v>
      </c>
      <c r="M15" s="158">
        <v>1088</v>
      </c>
      <c r="N15" s="126">
        <v>62497</v>
      </c>
      <c r="O15" s="126">
        <v>5376378</v>
      </c>
      <c r="P15" s="158">
        <v>63721</v>
      </c>
    </row>
    <row r="16" spans="1:16" ht="15" customHeight="1">
      <c r="A16" s="170" t="s">
        <v>245</v>
      </c>
      <c r="B16" s="126">
        <v>59188</v>
      </c>
      <c r="C16" s="126">
        <v>3755343</v>
      </c>
      <c r="D16" s="158">
        <v>58201</v>
      </c>
      <c r="E16" s="126">
        <v>2833</v>
      </c>
      <c r="F16" s="126">
        <v>54118</v>
      </c>
      <c r="G16" s="158">
        <v>5160</v>
      </c>
      <c r="H16" s="126">
        <v>33806</v>
      </c>
      <c r="I16" s="126">
        <v>4635</v>
      </c>
      <c r="J16" s="158">
        <v>51</v>
      </c>
      <c r="K16" s="126">
        <v>916</v>
      </c>
      <c r="L16" s="126">
        <v>5151660</v>
      </c>
      <c r="M16" s="158">
        <v>461</v>
      </c>
      <c r="N16" s="126">
        <v>60716</v>
      </c>
      <c r="O16" s="126">
        <v>3819900</v>
      </c>
      <c r="P16" s="158">
        <v>57683</v>
      </c>
    </row>
    <row r="17" spans="1:16" ht="15" customHeight="1">
      <c r="A17" s="170" t="s">
        <v>248</v>
      </c>
      <c r="B17" s="126">
        <v>31790</v>
      </c>
      <c r="C17" s="126">
        <v>2288085</v>
      </c>
      <c r="D17" s="158">
        <v>62374</v>
      </c>
      <c r="E17" s="126">
        <v>3823</v>
      </c>
      <c r="F17" s="126">
        <v>168985</v>
      </c>
      <c r="G17" s="158">
        <v>10664</v>
      </c>
      <c r="H17" s="126">
        <v>29826</v>
      </c>
      <c r="I17" s="126">
        <v>55236</v>
      </c>
      <c r="J17" s="158">
        <v>254</v>
      </c>
      <c r="K17" s="126">
        <v>2095</v>
      </c>
      <c r="L17" s="126">
        <v>13849129</v>
      </c>
      <c r="M17" s="158">
        <v>405</v>
      </c>
      <c r="N17" s="126">
        <v>36851</v>
      </c>
      <c r="O17" s="126">
        <v>2527032</v>
      </c>
      <c r="P17" s="158">
        <v>56702</v>
      </c>
    </row>
    <row r="18" spans="1:16" ht="15" customHeight="1">
      <c r="A18" s="170" t="s">
        <v>249</v>
      </c>
      <c r="B18" s="126">
        <v>27743</v>
      </c>
      <c r="C18" s="126">
        <v>1794748</v>
      </c>
      <c r="D18" s="158">
        <v>56122</v>
      </c>
      <c r="E18" s="126">
        <v>4571</v>
      </c>
      <c r="F18" s="126">
        <v>113329</v>
      </c>
      <c r="G18" s="158">
        <v>6291</v>
      </c>
      <c r="H18" s="126">
        <v>20794</v>
      </c>
      <c r="I18" s="126">
        <v>7957</v>
      </c>
      <c r="J18" s="158">
        <v>45</v>
      </c>
      <c r="K18" s="126">
        <v>731</v>
      </c>
      <c r="L18" s="126">
        <v>5678018</v>
      </c>
      <c r="M18" s="158">
        <v>966</v>
      </c>
      <c r="N18" s="126">
        <v>30289</v>
      </c>
      <c r="O18" s="126">
        <v>1921788</v>
      </c>
      <c r="P18" s="158">
        <v>53846</v>
      </c>
    </row>
    <row r="19" spans="1:16" ht="15" customHeight="1">
      <c r="A19" s="170" t="s">
        <v>251</v>
      </c>
      <c r="B19" s="126">
        <v>22517</v>
      </c>
      <c r="C19" s="126">
        <v>1019915</v>
      </c>
      <c r="D19" s="158">
        <v>38232</v>
      </c>
      <c r="E19" s="126">
        <v>4208</v>
      </c>
      <c r="F19" s="126">
        <v>87208</v>
      </c>
      <c r="G19" s="158">
        <v>17562</v>
      </c>
      <c r="H19" s="126">
        <v>16923</v>
      </c>
      <c r="I19" s="126">
        <v>36983</v>
      </c>
      <c r="J19" s="158">
        <v>146</v>
      </c>
      <c r="K19" s="126">
        <v>496</v>
      </c>
      <c r="L19" s="126">
        <v>4057252</v>
      </c>
      <c r="M19" s="158">
        <v>451</v>
      </c>
      <c r="N19" s="126">
        <v>27370</v>
      </c>
      <c r="O19" s="126">
        <v>1147494</v>
      </c>
      <c r="P19" s="158">
        <v>33217</v>
      </c>
    </row>
    <row r="20" spans="1:16" ht="15" customHeight="1">
      <c r="A20" s="170" t="s">
        <v>252</v>
      </c>
      <c r="B20" s="126">
        <v>25974</v>
      </c>
      <c r="C20" s="126">
        <v>2383855</v>
      </c>
      <c r="D20" s="158">
        <v>80777</v>
      </c>
      <c r="E20" s="126">
        <v>2378</v>
      </c>
      <c r="F20" s="126">
        <v>90918</v>
      </c>
      <c r="G20" s="158">
        <v>20458</v>
      </c>
      <c r="H20" s="126">
        <v>17754</v>
      </c>
      <c r="I20" s="126">
        <v>47782</v>
      </c>
      <c r="J20" s="158">
        <v>172</v>
      </c>
      <c r="K20" s="126">
        <v>982</v>
      </c>
      <c r="L20" s="126">
        <v>4451540</v>
      </c>
      <c r="M20" s="158">
        <v>328</v>
      </c>
      <c r="N20" s="126">
        <v>27266</v>
      </c>
      <c r="O20" s="126">
        <v>2526612</v>
      </c>
      <c r="P20" s="158">
        <v>80562</v>
      </c>
    </row>
    <row r="21" spans="1:16" ht="15" customHeight="1">
      <c r="A21" s="170" t="s">
        <v>250</v>
      </c>
      <c r="B21" s="126">
        <v>25667</v>
      </c>
      <c r="C21" s="126">
        <v>1305929</v>
      </c>
      <c r="D21" s="158">
        <v>49395</v>
      </c>
      <c r="E21" s="126">
        <v>2067</v>
      </c>
      <c r="F21" s="126">
        <v>26770</v>
      </c>
      <c r="G21" s="158">
        <v>5059</v>
      </c>
      <c r="H21" s="126">
        <v>17519</v>
      </c>
      <c r="I21" s="126">
        <v>3630</v>
      </c>
      <c r="J21" s="158">
        <v>63</v>
      </c>
      <c r="K21" s="126">
        <v>229</v>
      </c>
      <c r="L21" s="126">
        <v>714710</v>
      </c>
      <c r="M21" s="158">
        <v>204</v>
      </c>
      <c r="N21" s="126">
        <v>26364</v>
      </c>
      <c r="O21" s="126">
        <v>1337158</v>
      </c>
      <c r="P21" s="158">
        <v>49148</v>
      </c>
    </row>
    <row r="22" spans="1:16" s="7" customFormat="1" ht="15" customHeight="1">
      <c r="A22" s="170" t="s">
        <v>7</v>
      </c>
      <c r="B22" s="126">
        <v>275026</v>
      </c>
      <c r="C22" s="126">
        <v>19655202</v>
      </c>
      <c r="D22" s="158">
        <v>57883</v>
      </c>
      <c r="E22" s="126">
        <v>39965</v>
      </c>
      <c r="F22" s="126">
        <v>1064052</v>
      </c>
      <c r="G22" s="158">
        <v>9487</v>
      </c>
      <c r="H22" s="126">
        <v>209959</v>
      </c>
      <c r="I22" s="126">
        <v>580998</v>
      </c>
      <c r="J22" s="158">
        <v>146</v>
      </c>
      <c r="K22" s="126">
        <v>14847</v>
      </c>
      <c r="L22" s="126">
        <v>144834206</v>
      </c>
      <c r="M22" s="158">
        <v>802</v>
      </c>
      <c r="N22" s="126">
        <v>308094</v>
      </c>
      <c r="O22" s="126">
        <v>21448567</v>
      </c>
      <c r="P22" s="158">
        <v>55054</v>
      </c>
    </row>
    <row r="23" spans="1:16" s="10" customFormat="1" ht="15" customHeight="1">
      <c r="A23" s="121" t="s">
        <v>164</v>
      </c>
      <c r="B23" s="127">
        <v>990737</v>
      </c>
      <c r="C23" s="127">
        <v>69371369</v>
      </c>
      <c r="D23" s="159">
        <v>57100</v>
      </c>
      <c r="E23" s="127">
        <v>136419</v>
      </c>
      <c r="F23" s="127">
        <v>3619610</v>
      </c>
      <c r="G23" s="159">
        <v>11187</v>
      </c>
      <c r="H23" s="127">
        <v>745695</v>
      </c>
      <c r="I23" s="127">
        <v>1743647</v>
      </c>
      <c r="J23" s="159">
        <v>109</v>
      </c>
      <c r="K23" s="127">
        <v>46004</v>
      </c>
      <c r="L23" s="127">
        <v>451971527</v>
      </c>
      <c r="M23" s="159">
        <v>876</v>
      </c>
      <c r="N23" s="127">
        <v>1106594</v>
      </c>
      <c r="O23" s="127">
        <v>75189611</v>
      </c>
      <c r="P23" s="159">
        <v>54320</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8"/>
      <c r="D28" s="108"/>
      <c r="E28" s="108"/>
      <c r="F28" s="108"/>
      <c r="G28" s="108"/>
      <c r="H28" s="108"/>
      <c r="I28" s="108"/>
      <c r="J28" s="108"/>
      <c r="K28" s="108"/>
      <c r="L28" s="108"/>
      <c r="M28" s="108"/>
      <c r="N28" s="108"/>
      <c r="O28" s="108"/>
      <c r="P28" s="108"/>
    </row>
    <row r="29" spans="1:16" ht="15" customHeight="1">
      <c r="A29" s="122"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6" t="s">
        <v>207</v>
      </c>
      <c r="B33" s="186"/>
    </row>
  </sheetData>
  <sheetProtection sheet="1"/>
  <mergeCells count="11">
    <mergeCell ref="A33:B33"/>
    <mergeCell ref="K8:M8"/>
    <mergeCell ref="N8:P8"/>
    <mergeCell ref="B8:D8"/>
    <mergeCell ref="E8:G8"/>
    <mergeCell ref="H8:J8"/>
    <mergeCell ref="A7:G7"/>
    <mergeCell ref="A1:P1"/>
    <mergeCell ref="A2:P2"/>
    <mergeCell ref="A3:P3"/>
    <mergeCell ref="A6:G6"/>
  </mergeCells>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8" ht="18.75" customHeight="1">
      <c r="A5" s="32" t="str">
        <f>Contents!A5</f>
        <v>Linked Migrant Taxpayer Records from the 2015-16 Personal Income Tax and Migrants Integrated Dataset (PITMID)</v>
      </c>
      <c r="B5" s="32"/>
      <c r="C5" s="32"/>
      <c r="D5" s="32"/>
      <c r="E5" s="32"/>
      <c r="F5" s="32"/>
      <c r="G5" s="32"/>
      <c r="H5" s="32"/>
    </row>
    <row r="6" spans="1:8" ht="15" customHeight="1">
      <c r="A6" s="187"/>
      <c r="B6" s="187"/>
      <c r="C6" s="187"/>
      <c r="D6" s="187"/>
      <c r="E6" s="187"/>
      <c r="F6" s="187"/>
      <c r="G6" s="187"/>
      <c r="H6" s="32"/>
    </row>
    <row r="7" spans="1:8" ht="15" customHeight="1">
      <c r="A7" s="188" t="str">
        <f>"Table 2.2  "&amp;Contents!C12</f>
        <v>Table 2.2  Migrants, Sources of total income, By selected Country of birth–Family visas</v>
      </c>
      <c r="B7" s="188"/>
      <c r="C7" s="188"/>
      <c r="D7" s="188"/>
      <c r="E7" s="188"/>
      <c r="F7" s="188"/>
      <c r="G7" s="188"/>
      <c r="H7" s="33"/>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243</v>
      </c>
      <c r="B12" s="126">
        <v>55109</v>
      </c>
      <c r="C12" s="126">
        <v>4083375</v>
      </c>
      <c r="D12" s="158">
        <v>59074</v>
      </c>
      <c r="E12" s="126">
        <v>8869</v>
      </c>
      <c r="F12" s="126">
        <v>269658</v>
      </c>
      <c r="G12" s="158">
        <v>13623</v>
      </c>
      <c r="H12" s="126">
        <v>41889</v>
      </c>
      <c r="I12" s="126">
        <v>232188</v>
      </c>
      <c r="J12" s="158">
        <v>132</v>
      </c>
      <c r="K12" s="126">
        <v>8504</v>
      </c>
      <c r="L12" s="126">
        <v>186671</v>
      </c>
      <c r="M12" s="158">
        <v>11384</v>
      </c>
      <c r="N12" s="126">
        <v>65739</v>
      </c>
      <c r="O12" s="126">
        <v>4771536</v>
      </c>
      <c r="P12" s="158">
        <v>55861</v>
      </c>
    </row>
    <row r="13" spans="1:16" ht="15" customHeight="1">
      <c r="A13" s="170" t="s">
        <v>244</v>
      </c>
      <c r="B13" s="126">
        <v>42950</v>
      </c>
      <c r="C13" s="126">
        <v>1436018</v>
      </c>
      <c r="D13" s="158">
        <v>26520</v>
      </c>
      <c r="E13" s="126">
        <v>10032</v>
      </c>
      <c r="F13" s="126">
        <v>195119</v>
      </c>
      <c r="G13" s="158">
        <v>18274</v>
      </c>
      <c r="H13" s="126">
        <v>40803</v>
      </c>
      <c r="I13" s="126">
        <v>111058</v>
      </c>
      <c r="J13" s="158">
        <v>213</v>
      </c>
      <c r="K13" s="126">
        <v>2085</v>
      </c>
      <c r="L13" s="126">
        <v>21695</v>
      </c>
      <c r="M13" s="158">
        <v>5900</v>
      </c>
      <c r="N13" s="126">
        <v>59512</v>
      </c>
      <c r="O13" s="126">
        <v>1763894</v>
      </c>
      <c r="P13" s="158">
        <v>22157</v>
      </c>
    </row>
    <row r="14" spans="1:16" ht="15" customHeight="1">
      <c r="A14" s="170" t="s">
        <v>242</v>
      </c>
      <c r="B14" s="126">
        <v>35306</v>
      </c>
      <c r="C14" s="126">
        <v>1583087</v>
      </c>
      <c r="D14" s="158">
        <v>39513</v>
      </c>
      <c r="E14" s="126">
        <v>5345</v>
      </c>
      <c r="F14" s="126">
        <v>103189</v>
      </c>
      <c r="G14" s="158">
        <v>11844</v>
      </c>
      <c r="H14" s="126">
        <v>24068</v>
      </c>
      <c r="I14" s="126">
        <v>90476</v>
      </c>
      <c r="J14" s="158">
        <v>69</v>
      </c>
      <c r="K14" s="126">
        <v>904</v>
      </c>
      <c r="L14" s="126">
        <v>8578</v>
      </c>
      <c r="M14" s="158">
        <v>1584</v>
      </c>
      <c r="N14" s="126">
        <v>40541</v>
      </c>
      <c r="O14" s="126">
        <v>1780020</v>
      </c>
      <c r="P14" s="158">
        <v>36939</v>
      </c>
    </row>
    <row r="15" spans="1:16" ht="15" customHeight="1">
      <c r="A15" s="170" t="s">
        <v>245</v>
      </c>
      <c r="B15" s="126">
        <v>29153</v>
      </c>
      <c r="C15" s="126">
        <v>1180990</v>
      </c>
      <c r="D15" s="158">
        <v>39059</v>
      </c>
      <c r="E15" s="126">
        <v>1801</v>
      </c>
      <c r="F15" s="126">
        <v>29409</v>
      </c>
      <c r="G15" s="158">
        <v>9486</v>
      </c>
      <c r="H15" s="126">
        <v>14702</v>
      </c>
      <c r="I15" s="126">
        <v>17038</v>
      </c>
      <c r="J15" s="158">
        <v>41</v>
      </c>
      <c r="K15" s="126">
        <v>533</v>
      </c>
      <c r="L15" s="126">
        <v>3566</v>
      </c>
      <c r="M15" s="158">
        <v>1344</v>
      </c>
      <c r="N15" s="126">
        <v>30819</v>
      </c>
      <c r="O15" s="126">
        <v>1230986</v>
      </c>
      <c r="P15" s="158">
        <v>38221</v>
      </c>
    </row>
    <row r="16" spans="1:16" ht="15" customHeight="1">
      <c r="A16" s="170" t="s">
        <v>247</v>
      </c>
      <c r="B16" s="126">
        <v>26196</v>
      </c>
      <c r="C16" s="126">
        <v>827824</v>
      </c>
      <c r="D16" s="158">
        <v>26000</v>
      </c>
      <c r="E16" s="126">
        <v>3792</v>
      </c>
      <c r="F16" s="126">
        <v>86910</v>
      </c>
      <c r="G16" s="158">
        <v>19654</v>
      </c>
      <c r="H16" s="126">
        <v>14496</v>
      </c>
      <c r="I16" s="126">
        <v>32713</v>
      </c>
      <c r="J16" s="158">
        <v>103</v>
      </c>
      <c r="K16" s="126">
        <v>429</v>
      </c>
      <c r="L16" s="126">
        <v>3188</v>
      </c>
      <c r="M16" s="158">
        <v>2000</v>
      </c>
      <c r="N16" s="126">
        <v>30451</v>
      </c>
      <c r="O16" s="126">
        <v>951313</v>
      </c>
      <c r="P16" s="158">
        <v>25305</v>
      </c>
    </row>
    <row r="17" spans="1:16" ht="15" customHeight="1">
      <c r="A17" s="170" t="s">
        <v>253</v>
      </c>
      <c r="B17" s="126">
        <v>15510</v>
      </c>
      <c r="C17" s="126">
        <v>996436</v>
      </c>
      <c r="D17" s="158">
        <v>49723</v>
      </c>
      <c r="E17" s="126">
        <v>2325</v>
      </c>
      <c r="F17" s="126">
        <v>43886</v>
      </c>
      <c r="G17" s="158">
        <v>7640</v>
      </c>
      <c r="H17" s="126">
        <v>10101</v>
      </c>
      <c r="I17" s="126">
        <v>50518</v>
      </c>
      <c r="J17" s="158">
        <v>77</v>
      </c>
      <c r="K17" s="126">
        <v>1554</v>
      </c>
      <c r="L17" s="126">
        <v>34367</v>
      </c>
      <c r="M17" s="158">
        <v>3300</v>
      </c>
      <c r="N17" s="126">
        <v>17628</v>
      </c>
      <c r="O17" s="126">
        <v>1127246</v>
      </c>
      <c r="P17" s="158">
        <v>47693</v>
      </c>
    </row>
    <row r="18" spans="1:16" ht="15" customHeight="1">
      <c r="A18" s="170" t="s">
        <v>254</v>
      </c>
      <c r="B18" s="126">
        <v>14079</v>
      </c>
      <c r="C18" s="126">
        <v>445033</v>
      </c>
      <c r="D18" s="158">
        <v>28549</v>
      </c>
      <c r="E18" s="126">
        <v>2295</v>
      </c>
      <c r="F18" s="126">
        <v>38156</v>
      </c>
      <c r="G18" s="158">
        <v>13819</v>
      </c>
      <c r="H18" s="126">
        <v>8304</v>
      </c>
      <c r="I18" s="126">
        <v>32169</v>
      </c>
      <c r="J18" s="158">
        <v>89</v>
      </c>
      <c r="K18" s="126">
        <v>342</v>
      </c>
      <c r="L18" s="126">
        <v>2292</v>
      </c>
      <c r="M18" s="158">
        <v>1004</v>
      </c>
      <c r="N18" s="126">
        <v>16499</v>
      </c>
      <c r="O18" s="126">
        <v>517702</v>
      </c>
      <c r="P18" s="158">
        <v>27154</v>
      </c>
    </row>
    <row r="19" spans="1:16" ht="15" customHeight="1">
      <c r="A19" s="170" t="s">
        <v>255</v>
      </c>
      <c r="B19" s="126">
        <v>8549</v>
      </c>
      <c r="C19" s="126">
        <v>334197</v>
      </c>
      <c r="D19" s="158">
        <v>36361</v>
      </c>
      <c r="E19" s="126">
        <v>1032</v>
      </c>
      <c r="F19" s="126">
        <v>14979</v>
      </c>
      <c r="G19" s="158">
        <v>8437</v>
      </c>
      <c r="H19" s="126">
        <v>6012</v>
      </c>
      <c r="I19" s="126">
        <v>18279</v>
      </c>
      <c r="J19" s="158">
        <v>97</v>
      </c>
      <c r="K19" s="126">
        <v>286</v>
      </c>
      <c r="L19" s="126">
        <v>1996</v>
      </c>
      <c r="M19" s="158">
        <v>646</v>
      </c>
      <c r="N19" s="126">
        <v>9997</v>
      </c>
      <c r="O19" s="126">
        <v>369097</v>
      </c>
      <c r="P19" s="158">
        <v>33479</v>
      </c>
    </row>
    <row r="20" spans="1:16" ht="15" customHeight="1">
      <c r="A20" s="170" t="s">
        <v>256</v>
      </c>
      <c r="B20" s="126">
        <v>8565</v>
      </c>
      <c r="C20" s="126">
        <v>529530</v>
      </c>
      <c r="D20" s="158">
        <v>50807</v>
      </c>
      <c r="E20" s="126">
        <v>1302</v>
      </c>
      <c r="F20" s="126">
        <v>25964</v>
      </c>
      <c r="G20" s="158">
        <v>8443</v>
      </c>
      <c r="H20" s="126">
        <v>5880</v>
      </c>
      <c r="I20" s="126">
        <v>31467</v>
      </c>
      <c r="J20" s="158">
        <v>90</v>
      </c>
      <c r="K20" s="126">
        <v>726</v>
      </c>
      <c r="L20" s="126">
        <v>14128</v>
      </c>
      <c r="M20" s="158">
        <v>2985</v>
      </c>
      <c r="N20" s="126">
        <v>9619</v>
      </c>
      <c r="O20" s="126">
        <v>602270</v>
      </c>
      <c r="P20" s="158">
        <v>50521</v>
      </c>
    </row>
    <row r="21" spans="1:16" ht="15" customHeight="1">
      <c r="A21" s="170" t="s">
        <v>246</v>
      </c>
      <c r="B21" s="126">
        <v>7747</v>
      </c>
      <c r="C21" s="126">
        <v>538384</v>
      </c>
      <c r="D21" s="158">
        <v>53138</v>
      </c>
      <c r="E21" s="126">
        <v>1217</v>
      </c>
      <c r="F21" s="126">
        <v>34948</v>
      </c>
      <c r="G21" s="158">
        <v>10500</v>
      </c>
      <c r="H21" s="126">
        <v>6425</v>
      </c>
      <c r="I21" s="126">
        <v>50060</v>
      </c>
      <c r="J21" s="158">
        <v>169</v>
      </c>
      <c r="K21" s="126">
        <v>1216</v>
      </c>
      <c r="L21" s="126">
        <v>26899</v>
      </c>
      <c r="M21" s="158">
        <v>4076</v>
      </c>
      <c r="N21" s="126">
        <v>9615</v>
      </c>
      <c r="O21" s="126">
        <v>649293</v>
      </c>
      <c r="P21" s="158">
        <v>49010</v>
      </c>
    </row>
    <row r="22" spans="1:16" s="7" customFormat="1" ht="15" customHeight="1">
      <c r="A22" s="170" t="s">
        <v>7</v>
      </c>
      <c r="B22" s="126">
        <v>173611</v>
      </c>
      <c r="C22" s="126">
        <v>8109701</v>
      </c>
      <c r="D22" s="158">
        <v>39469</v>
      </c>
      <c r="E22" s="126">
        <v>34860</v>
      </c>
      <c r="F22" s="126">
        <v>699052</v>
      </c>
      <c r="G22" s="158">
        <v>13680</v>
      </c>
      <c r="H22" s="126">
        <v>116955</v>
      </c>
      <c r="I22" s="126">
        <v>428088</v>
      </c>
      <c r="J22" s="158">
        <v>100</v>
      </c>
      <c r="K22" s="126">
        <v>7972</v>
      </c>
      <c r="L22" s="126">
        <v>88808</v>
      </c>
      <c r="M22" s="158">
        <v>1833</v>
      </c>
      <c r="N22" s="126">
        <v>207887</v>
      </c>
      <c r="O22" s="126">
        <v>9323605</v>
      </c>
      <c r="P22" s="158">
        <v>36358</v>
      </c>
    </row>
    <row r="23" spans="1:16" s="10" customFormat="1" ht="15" customHeight="1">
      <c r="A23" s="121" t="s">
        <v>164</v>
      </c>
      <c r="B23" s="127">
        <v>416948</v>
      </c>
      <c r="C23" s="127">
        <v>20071096</v>
      </c>
      <c r="D23" s="159">
        <v>39338</v>
      </c>
      <c r="E23" s="127">
        <v>72886</v>
      </c>
      <c r="F23" s="127">
        <v>1540900</v>
      </c>
      <c r="G23" s="159">
        <v>14218</v>
      </c>
      <c r="H23" s="127">
        <v>289713</v>
      </c>
      <c r="I23" s="127">
        <v>1089208</v>
      </c>
      <c r="J23" s="159">
        <v>104</v>
      </c>
      <c r="K23" s="127">
        <v>24555</v>
      </c>
      <c r="L23" s="127">
        <v>392783</v>
      </c>
      <c r="M23" s="159">
        <v>4569</v>
      </c>
      <c r="N23" s="127">
        <v>498502</v>
      </c>
      <c r="O23" s="127">
        <v>23102418</v>
      </c>
      <c r="P23" s="159">
        <v>36356</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9"/>
      <c r="D28" s="109"/>
      <c r="E28" s="109"/>
      <c r="F28" s="109"/>
      <c r="G28" s="109"/>
      <c r="H28" s="109"/>
      <c r="I28" s="109"/>
      <c r="J28" s="109"/>
      <c r="K28" s="109"/>
      <c r="L28" s="109"/>
      <c r="M28" s="109"/>
      <c r="N28" s="109"/>
      <c r="O28" s="109"/>
      <c r="P28" s="109"/>
    </row>
    <row r="29" spans="1:16" ht="15" customHeight="1">
      <c r="A29" s="122"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6" t="s">
        <v>207</v>
      </c>
      <c r="B33" s="186"/>
    </row>
  </sheetData>
  <sheetProtection sheet="1"/>
  <mergeCells count="11">
    <mergeCell ref="A7:G7"/>
    <mergeCell ref="A33:B33"/>
    <mergeCell ref="B8:D8"/>
    <mergeCell ref="E8:G8"/>
    <mergeCell ref="H8:J8"/>
    <mergeCell ref="K8:M8"/>
    <mergeCell ref="A1:P1"/>
    <mergeCell ref="A2:P2"/>
    <mergeCell ref="A3:P3"/>
    <mergeCell ref="N8:P8"/>
    <mergeCell ref="A6:G6"/>
  </mergeCells>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9" t="str">
        <f>"Table 2.3  "&amp;Contents!C13</f>
        <v>Table 2.3  Migrants, Sources of total income, By selected Country of birth–Humanitarian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257</v>
      </c>
      <c r="B12" s="126">
        <v>9144</v>
      </c>
      <c r="C12" s="126">
        <v>294376</v>
      </c>
      <c r="D12" s="158">
        <v>28865</v>
      </c>
      <c r="E12" s="126">
        <v>5875</v>
      </c>
      <c r="F12" s="126">
        <v>140323</v>
      </c>
      <c r="G12" s="158">
        <v>21540</v>
      </c>
      <c r="H12" s="126">
        <v>4576</v>
      </c>
      <c r="I12" s="126">
        <v>6270</v>
      </c>
      <c r="J12" s="158">
        <v>60</v>
      </c>
      <c r="K12" s="126">
        <v>212</v>
      </c>
      <c r="L12" s="126">
        <v>1907</v>
      </c>
      <c r="M12" s="158">
        <v>3637</v>
      </c>
      <c r="N12" s="126">
        <v>13824</v>
      </c>
      <c r="O12" s="126">
        <v>442843</v>
      </c>
      <c r="P12" s="158">
        <v>29065</v>
      </c>
    </row>
    <row r="13" spans="1:16" ht="15" customHeight="1">
      <c r="A13" s="170" t="s">
        <v>258</v>
      </c>
      <c r="B13" s="126">
        <v>10334</v>
      </c>
      <c r="C13" s="126">
        <v>361026</v>
      </c>
      <c r="D13" s="158">
        <v>31081</v>
      </c>
      <c r="E13" s="126">
        <v>2772</v>
      </c>
      <c r="F13" s="126">
        <v>45225</v>
      </c>
      <c r="G13" s="158">
        <v>11895</v>
      </c>
      <c r="H13" s="126">
        <v>4535</v>
      </c>
      <c r="I13" s="126">
        <v>1362</v>
      </c>
      <c r="J13" s="158">
        <v>37</v>
      </c>
      <c r="K13" s="126">
        <v>222</v>
      </c>
      <c r="L13" s="126">
        <v>6580</v>
      </c>
      <c r="M13" s="158">
        <v>2900</v>
      </c>
      <c r="N13" s="126">
        <v>12436</v>
      </c>
      <c r="O13" s="126">
        <v>414680</v>
      </c>
      <c r="P13" s="158">
        <v>26877</v>
      </c>
    </row>
    <row r="14" spans="1:16" ht="15" customHeight="1">
      <c r="A14" s="170" t="s">
        <v>259</v>
      </c>
      <c r="B14" s="126">
        <v>7445</v>
      </c>
      <c r="C14" s="126">
        <v>242601</v>
      </c>
      <c r="D14" s="158">
        <v>23820</v>
      </c>
      <c r="E14" s="126">
        <v>2676</v>
      </c>
      <c r="F14" s="126">
        <v>53410</v>
      </c>
      <c r="G14" s="158">
        <v>16821</v>
      </c>
      <c r="H14" s="126">
        <v>3567</v>
      </c>
      <c r="I14" s="126">
        <v>10990</v>
      </c>
      <c r="J14" s="158">
        <v>75</v>
      </c>
      <c r="K14" s="126">
        <v>144</v>
      </c>
      <c r="L14" s="126">
        <v>1324</v>
      </c>
      <c r="M14" s="158">
        <v>4218</v>
      </c>
      <c r="N14" s="126">
        <v>9795</v>
      </c>
      <c r="O14" s="126">
        <v>308888</v>
      </c>
      <c r="P14" s="158">
        <v>22579</v>
      </c>
    </row>
    <row r="15" spans="1:16" ht="15" customHeight="1">
      <c r="A15" s="170" t="s">
        <v>260</v>
      </c>
      <c r="B15" s="126">
        <v>6123</v>
      </c>
      <c r="C15" s="126">
        <v>216836</v>
      </c>
      <c r="D15" s="158">
        <v>38120</v>
      </c>
      <c r="E15" s="126">
        <v>1145</v>
      </c>
      <c r="F15" s="126">
        <v>16460</v>
      </c>
      <c r="G15" s="158">
        <v>10230</v>
      </c>
      <c r="H15" s="126">
        <v>2021</v>
      </c>
      <c r="I15" s="126">
        <v>-223</v>
      </c>
      <c r="J15" s="158">
        <v>56</v>
      </c>
      <c r="K15" s="126">
        <v>42</v>
      </c>
      <c r="L15" s="126">
        <v>219</v>
      </c>
      <c r="M15" s="158">
        <v>2579</v>
      </c>
      <c r="N15" s="126">
        <v>6924</v>
      </c>
      <c r="O15" s="126">
        <v>233653</v>
      </c>
      <c r="P15" s="158">
        <v>35774</v>
      </c>
    </row>
    <row r="16" spans="1:16" ht="15" customHeight="1">
      <c r="A16" s="170" t="s">
        <v>261</v>
      </c>
      <c r="B16" s="126">
        <v>5079</v>
      </c>
      <c r="C16" s="126">
        <v>174556</v>
      </c>
      <c r="D16" s="158">
        <v>28506</v>
      </c>
      <c r="E16" s="126">
        <v>1529</v>
      </c>
      <c r="F16" s="126">
        <v>28708</v>
      </c>
      <c r="G16" s="158">
        <v>14303</v>
      </c>
      <c r="H16" s="126">
        <v>2608</v>
      </c>
      <c r="I16" s="126">
        <v>1874</v>
      </c>
      <c r="J16" s="158">
        <v>45</v>
      </c>
      <c r="K16" s="126">
        <v>99</v>
      </c>
      <c r="L16" s="126">
        <v>742</v>
      </c>
      <c r="M16" s="158">
        <v>1490</v>
      </c>
      <c r="N16" s="126">
        <v>6150</v>
      </c>
      <c r="O16" s="126">
        <v>206856</v>
      </c>
      <c r="P16" s="158">
        <v>27127</v>
      </c>
    </row>
    <row r="17" spans="1:16" ht="15" customHeight="1">
      <c r="A17" s="170" t="s">
        <v>249</v>
      </c>
      <c r="B17" s="126">
        <v>2763</v>
      </c>
      <c r="C17" s="126">
        <v>127850</v>
      </c>
      <c r="D17" s="158">
        <v>46210</v>
      </c>
      <c r="E17" s="126">
        <v>485</v>
      </c>
      <c r="F17" s="126">
        <v>5758</v>
      </c>
      <c r="G17" s="158">
        <v>5287</v>
      </c>
      <c r="H17" s="126">
        <v>1380</v>
      </c>
      <c r="I17" s="126">
        <v>-1667</v>
      </c>
      <c r="J17" s="158">
        <v>21</v>
      </c>
      <c r="K17" s="126">
        <v>33</v>
      </c>
      <c r="L17" s="126">
        <v>228</v>
      </c>
      <c r="M17" s="158">
        <v>1781</v>
      </c>
      <c r="N17" s="126">
        <v>2960</v>
      </c>
      <c r="O17" s="126">
        <v>132396</v>
      </c>
      <c r="P17" s="158">
        <v>45001</v>
      </c>
    </row>
    <row r="18" spans="1:16" ht="15" customHeight="1">
      <c r="A18" s="170" t="s">
        <v>244</v>
      </c>
      <c r="B18" s="126">
        <v>2054</v>
      </c>
      <c r="C18" s="126">
        <v>72358</v>
      </c>
      <c r="D18" s="158">
        <v>30912</v>
      </c>
      <c r="E18" s="126">
        <v>836</v>
      </c>
      <c r="F18" s="126">
        <v>20052</v>
      </c>
      <c r="G18" s="158">
        <v>22773</v>
      </c>
      <c r="H18" s="126">
        <v>1687</v>
      </c>
      <c r="I18" s="126">
        <v>1748</v>
      </c>
      <c r="J18" s="158">
        <v>93</v>
      </c>
      <c r="K18" s="126">
        <v>84</v>
      </c>
      <c r="L18" s="126">
        <v>3746</v>
      </c>
      <c r="M18" s="158">
        <v>13522</v>
      </c>
      <c r="N18" s="126">
        <v>2932</v>
      </c>
      <c r="O18" s="126">
        <v>97955</v>
      </c>
      <c r="P18" s="158">
        <v>27712</v>
      </c>
    </row>
    <row r="19" spans="1:16" ht="15" customHeight="1">
      <c r="A19" s="170" t="s">
        <v>262</v>
      </c>
      <c r="B19" s="126">
        <v>2152</v>
      </c>
      <c r="C19" s="126">
        <v>97458</v>
      </c>
      <c r="D19" s="158">
        <v>41298</v>
      </c>
      <c r="E19" s="126">
        <v>551</v>
      </c>
      <c r="F19" s="126">
        <v>15726</v>
      </c>
      <c r="G19" s="158">
        <v>24279</v>
      </c>
      <c r="H19" s="126">
        <v>1219</v>
      </c>
      <c r="I19" s="126">
        <v>4950</v>
      </c>
      <c r="J19" s="158">
        <v>110</v>
      </c>
      <c r="K19" s="126">
        <v>88</v>
      </c>
      <c r="L19" s="126">
        <v>817</v>
      </c>
      <c r="M19" s="158">
        <v>1425</v>
      </c>
      <c r="N19" s="126">
        <v>2698</v>
      </c>
      <c r="O19" s="126">
        <v>119018</v>
      </c>
      <c r="P19" s="158">
        <v>39520</v>
      </c>
    </row>
    <row r="20" spans="1:16" ht="15" customHeight="1">
      <c r="A20" s="170" t="s">
        <v>263</v>
      </c>
      <c r="B20" s="126">
        <v>2046</v>
      </c>
      <c r="C20" s="126">
        <v>78190</v>
      </c>
      <c r="D20" s="158">
        <v>35869</v>
      </c>
      <c r="E20" s="126">
        <v>651</v>
      </c>
      <c r="F20" s="126">
        <v>7564</v>
      </c>
      <c r="G20" s="158">
        <v>8669</v>
      </c>
      <c r="H20" s="126">
        <v>875</v>
      </c>
      <c r="I20" s="126">
        <v>-17</v>
      </c>
      <c r="J20" s="158">
        <v>55</v>
      </c>
      <c r="K20" s="126">
        <v>23</v>
      </c>
      <c r="L20" s="126">
        <v>111</v>
      </c>
      <c r="M20" s="158">
        <v>1062</v>
      </c>
      <c r="N20" s="126">
        <v>2515</v>
      </c>
      <c r="O20" s="126">
        <v>85955</v>
      </c>
      <c r="P20" s="158">
        <v>28677</v>
      </c>
    </row>
    <row r="21" spans="1:16" ht="15" customHeight="1">
      <c r="A21" s="170" t="s">
        <v>264</v>
      </c>
      <c r="B21" s="126">
        <v>1995</v>
      </c>
      <c r="C21" s="126">
        <v>70371</v>
      </c>
      <c r="D21" s="158">
        <v>32829</v>
      </c>
      <c r="E21" s="126">
        <v>747</v>
      </c>
      <c r="F21" s="126">
        <v>10897</v>
      </c>
      <c r="G21" s="158">
        <v>11204</v>
      </c>
      <c r="H21" s="126">
        <v>883</v>
      </c>
      <c r="I21" s="126">
        <v>111</v>
      </c>
      <c r="J21" s="158">
        <v>56</v>
      </c>
      <c r="K21" s="126">
        <v>54</v>
      </c>
      <c r="L21" s="126">
        <v>585</v>
      </c>
      <c r="M21" s="158">
        <v>4327</v>
      </c>
      <c r="N21" s="126">
        <v>2483</v>
      </c>
      <c r="O21" s="126">
        <v>81740</v>
      </c>
      <c r="P21" s="158">
        <v>29110</v>
      </c>
    </row>
    <row r="22" spans="1:16" s="7" customFormat="1" ht="15" customHeight="1">
      <c r="A22" s="170" t="s">
        <v>7</v>
      </c>
      <c r="B22" s="126">
        <v>22801</v>
      </c>
      <c r="C22" s="126">
        <v>828730</v>
      </c>
      <c r="D22" s="158">
        <v>31821</v>
      </c>
      <c r="E22" s="126">
        <v>4393</v>
      </c>
      <c r="F22" s="126">
        <v>73705</v>
      </c>
      <c r="G22" s="158">
        <v>12679</v>
      </c>
      <c r="H22" s="126">
        <v>10861</v>
      </c>
      <c r="I22" s="126">
        <v>8434</v>
      </c>
      <c r="J22" s="158">
        <v>42</v>
      </c>
      <c r="K22" s="126">
        <v>436</v>
      </c>
      <c r="L22" s="126">
        <v>3816</v>
      </c>
      <c r="M22" s="158">
        <v>2477</v>
      </c>
      <c r="N22" s="126">
        <v>26178</v>
      </c>
      <c r="O22" s="126">
        <v>914954</v>
      </c>
      <c r="P22" s="158">
        <v>29195</v>
      </c>
    </row>
    <row r="23" spans="1:16" s="10" customFormat="1" ht="15" customHeight="1">
      <c r="A23" s="121" t="s">
        <v>45</v>
      </c>
      <c r="B23" s="127">
        <v>72010</v>
      </c>
      <c r="C23" s="127">
        <v>2569315</v>
      </c>
      <c r="D23" s="159">
        <v>32180</v>
      </c>
      <c r="E23" s="127">
        <v>21690</v>
      </c>
      <c r="F23" s="127">
        <v>418862</v>
      </c>
      <c r="G23" s="159">
        <v>16000</v>
      </c>
      <c r="H23" s="127">
        <v>34253</v>
      </c>
      <c r="I23" s="127">
        <v>34924</v>
      </c>
      <c r="J23" s="159">
        <v>48</v>
      </c>
      <c r="K23" s="127">
        <v>1439</v>
      </c>
      <c r="L23" s="127">
        <v>18965</v>
      </c>
      <c r="M23" s="159">
        <v>3120</v>
      </c>
      <c r="N23" s="127">
        <v>88996</v>
      </c>
      <c r="O23" s="127">
        <v>3041418</v>
      </c>
      <c r="P23" s="159">
        <v>29305</v>
      </c>
    </row>
    <row r="25" spans="1:16" ht="15" customHeight="1">
      <c r="A25" s="122" t="s">
        <v>143</v>
      </c>
      <c r="B25" s="5"/>
      <c r="C25" s="5"/>
      <c r="D25" s="5"/>
      <c r="E25" s="5"/>
      <c r="F25" s="5"/>
      <c r="G25" s="5"/>
      <c r="H25" s="5"/>
      <c r="I25" s="5"/>
      <c r="J25" s="5"/>
      <c r="K25" s="5"/>
      <c r="L25" s="5"/>
      <c r="M25" s="5"/>
      <c r="N25" s="5"/>
      <c r="O25" s="5"/>
      <c r="P25" s="5"/>
    </row>
    <row r="26" spans="1:16" ht="15" customHeight="1">
      <c r="A26" s="122" t="s">
        <v>182</v>
      </c>
      <c r="B26" s="5"/>
      <c r="C26" s="5"/>
      <c r="D26" s="5"/>
      <c r="E26" s="5"/>
      <c r="F26" s="5"/>
      <c r="G26" s="5"/>
      <c r="H26" s="5"/>
      <c r="I26" s="5"/>
      <c r="J26" s="5"/>
      <c r="K26" s="5"/>
      <c r="L26" s="5"/>
      <c r="M26" s="5"/>
      <c r="N26" s="5"/>
      <c r="O26" s="5"/>
      <c r="P26" s="5"/>
    </row>
    <row r="27" spans="1:16" ht="15" customHeight="1">
      <c r="A27" s="122" t="s">
        <v>178</v>
      </c>
      <c r="B27" s="109"/>
      <c r="C27" s="109"/>
      <c r="D27" s="109"/>
      <c r="E27" s="109"/>
      <c r="F27" s="109"/>
      <c r="G27" s="109"/>
      <c r="H27" s="109"/>
      <c r="I27" s="109"/>
      <c r="J27" s="109"/>
      <c r="K27" s="109"/>
      <c r="L27" s="109"/>
      <c r="M27" s="109"/>
      <c r="N27" s="109"/>
      <c r="O27" s="109"/>
      <c r="P27" s="109"/>
    </row>
    <row r="28" spans="1:16" ht="15" customHeight="1">
      <c r="A28" s="109" t="s">
        <v>180</v>
      </c>
      <c r="B28" s="5"/>
      <c r="C28" s="5"/>
      <c r="D28" s="5"/>
      <c r="E28" s="5"/>
      <c r="F28" s="5"/>
      <c r="G28" s="5"/>
      <c r="H28" s="5"/>
      <c r="I28" s="5"/>
      <c r="J28" s="5"/>
      <c r="K28" s="5"/>
      <c r="L28" s="5"/>
      <c r="M28" s="5"/>
      <c r="N28" s="5"/>
      <c r="O28" s="5"/>
      <c r="P28" s="5"/>
    </row>
    <row r="29" spans="1:16" ht="15" customHeight="1">
      <c r="A29" s="122" t="s">
        <v>181</v>
      </c>
      <c r="B29" s="5"/>
      <c r="C29" s="5"/>
      <c r="D29" s="5"/>
      <c r="E29" s="5"/>
      <c r="F29" s="5"/>
      <c r="G29" s="5"/>
      <c r="H29" s="5"/>
      <c r="I29" s="5"/>
      <c r="J29" s="5"/>
      <c r="K29" s="5"/>
      <c r="L29" s="5"/>
      <c r="M29" s="5"/>
      <c r="N29" s="5"/>
      <c r="O29" s="5"/>
      <c r="P29" s="5"/>
    </row>
    <row r="30" spans="1:16" ht="15" customHeight="1">
      <c r="A30" s="122" t="s">
        <v>238</v>
      </c>
      <c r="B30" s="12"/>
      <c r="C30" s="12"/>
      <c r="D30" s="12"/>
      <c r="E30" s="12"/>
      <c r="F30" s="12"/>
      <c r="G30" s="12"/>
      <c r="H30" s="12"/>
      <c r="I30" s="12"/>
      <c r="J30" s="12"/>
      <c r="K30" s="12"/>
      <c r="L30" s="12"/>
      <c r="M30" s="12"/>
      <c r="N30" s="12"/>
      <c r="O30" s="12"/>
      <c r="P30" s="12"/>
    </row>
    <row r="31" ht="15" customHeight="1">
      <c r="A31" s="114" t="s">
        <v>125</v>
      </c>
    </row>
    <row r="32" ht="15" customHeight="1">
      <c r="A32" s="114"/>
    </row>
    <row r="33" spans="1:2" ht="15" customHeight="1">
      <c r="A33" s="123" t="s">
        <v>207</v>
      </c>
      <c r="B33" s="111"/>
    </row>
  </sheetData>
  <sheetProtection sheet="1"/>
  <mergeCells count="10">
    <mergeCell ref="A1:P1"/>
    <mergeCell ref="A2:P2"/>
    <mergeCell ref="A3:P3"/>
    <mergeCell ref="N8:P8"/>
    <mergeCell ref="A6:G6"/>
    <mergeCell ref="A7:G7"/>
    <mergeCell ref="B8:D8"/>
    <mergeCell ref="E8:G8"/>
    <mergeCell ref="H8:J8"/>
    <mergeCell ref="K8:M8"/>
  </mergeCells>
  <conditionalFormatting sqref="A1:P1">
    <cfRule type="cellIs" priority="2" dxfId="7" operator="lessThan" stopIfTrue="1">
      <formula>25</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9" t="str">
        <f>"Table 2.4  "&amp;Contents!C14</f>
        <v>Table 2.4  Migrants, Sources of total income, By selected Country of birth–Provisional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93" t="s">
        <v>8</v>
      </c>
    </row>
    <row r="12" spans="1:16" ht="15" customHeight="1">
      <c r="A12" s="170" t="s">
        <v>242</v>
      </c>
      <c r="B12" s="139">
        <v>21248</v>
      </c>
      <c r="C12" s="139">
        <v>462140</v>
      </c>
      <c r="D12" s="158">
        <v>18297</v>
      </c>
      <c r="E12" s="126">
        <v>4010</v>
      </c>
      <c r="F12" s="126">
        <v>55841</v>
      </c>
      <c r="G12" s="126">
        <v>12353</v>
      </c>
      <c r="H12" s="126">
        <v>9675</v>
      </c>
      <c r="I12" s="126">
        <v>3168</v>
      </c>
      <c r="J12" s="158">
        <v>24</v>
      </c>
      <c r="K12" s="126">
        <v>135</v>
      </c>
      <c r="L12" s="126">
        <v>1463</v>
      </c>
      <c r="M12" s="126">
        <v>5900</v>
      </c>
      <c r="N12" s="126">
        <v>23243</v>
      </c>
      <c r="O12" s="126">
        <v>522664</v>
      </c>
      <c r="P12" s="158">
        <v>19930</v>
      </c>
    </row>
    <row r="13" spans="1:16" ht="15" customHeight="1">
      <c r="A13" s="170" t="s">
        <v>244</v>
      </c>
      <c r="B13" s="139">
        <v>10201</v>
      </c>
      <c r="C13" s="139">
        <v>138466</v>
      </c>
      <c r="D13" s="158">
        <v>8023</v>
      </c>
      <c r="E13" s="126">
        <v>635</v>
      </c>
      <c r="F13" s="126">
        <v>7355</v>
      </c>
      <c r="G13" s="126">
        <v>10545</v>
      </c>
      <c r="H13" s="126">
        <v>5420</v>
      </c>
      <c r="I13" s="126">
        <v>5364</v>
      </c>
      <c r="J13" s="158">
        <v>137</v>
      </c>
      <c r="K13" s="126">
        <v>86</v>
      </c>
      <c r="L13" s="126">
        <v>671</v>
      </c>
      <c r="M13" s="126">
        <v>3176</v>
      </c>
      <c r="N13" s="126">
        <v>11537</v>
      </c>
      <c r="O13" s="126">
        <v>151815</v>
      </c>
      <c r="P13" s="158">
        <v>7520</v>
      </c>
    </row>
    <row r="14" spans="1:16" ht="15" customHeight="1">
      <c r="A14" s="170" t="s">
        <v>250</v>
      </c>
      <c r="B14" s="139">
        <v>9193</v>
      </c>
      <c r="C14" s="139">
        <v>242689</v>
      </c>
      <c r="D14" s="158">
        <v>24765</v>
      </c>
      <c r="E14" s="126">
        <v>650</v>
      </c>
      <c r="F14" s="126">
        <v>8046</v>
      </c>
      <c r="G14" s="126">
        <v>10272</v>
      </c>
      <c r="H14" s="126">
        <v>5165</v>
      </c>
      <c r="I14" s="126">
        <v>496</v>
      </c>
      <c r="J14" s="158">
        <v>29</v>
      </c>
      <c r="K14" s="126">
        <v>13</v>
      </c>
      <c r="L14" s="126">
        <v>69</v>
      </c>
      <c r="M14" s="126">
        <v>1308</v>
      </c>
      <c r="N14" s="126">
        <v>9447</v>
      </c>
      <c r="O14" s="126">
        <v>251313</v>
      </c>
      <c r="P14" s="158">
        <v>25134</v>
      </c>
    </row>
    <row r="15" spans="1:16" ht="15" customHeight="1">
      <c r="A15" s="170" t="s">
        <v>264</v>
      </c>
      <c r="B15" s="139">
        <v>3919</v>
      </c>
      <c r="C15" s="139">
        <v>80949</v>
      </c>
      <c r="D15" s="158">
        <v>17742</v>
      </c>
      <c r="E15" s="126">
        <v>975</v>
      </c>
      <c r="F15" s="126">
        <v>11965</v>
      </c>
      <c r="G15" s="126">
        <v>10408</v>
      </c>
      <c r="H15" s="126">
        <v>1277</v>
      </c>
      <c r="I15" s="126">
        <v>597</v>
      </c>
      <c r="J15" s="158">
        <v>26</v>
      </c>
      <c r="K15" s="126">
        <v>126</v>
      </c>
      <c r="L15" s="126">
        <v>2497</v>
      </c>
      <c r="M15" s="126">
        <v>13181</v>
      </c>
      <c r="N15" s="126">
        <v>4480</v>
      </c>
      <c r="O15" s="126">
        <v>95831</v>
      </c>
      <c r="P15" s="158">
        <v>19000</v>
      </c>
    </row>
    <row r="16" spans="1:16" ht="15" customHeight="1">
      <c r="A16" s="170" t="s">
        <v>247</v>
      </c>
      <c r="B16" s="139">
        <v>3216</v>
      </c>
      <c r="C16" s="139">
        <v>59537</v>
      </c>
      <c r="D16" s="158">
        <v>15039</v>
      </c>
      <c r="E16" s="126">
        <v>116</v>
      </c>
      <c r="F16" s="126">
        <v>2203</v>
      </c>
      <c r="G16" s="126">
        <v>12081</v>
      </c>
      <c r="H16" s="126">
        <v>1559</v>
      </c>
      <c r="I16" s="126">
        <v>946</v>
      </c>
      <c r="J16" s="158">
        <v>67</v>
      </c>
      <c r="K16" s="173"/>
      <c r="L16" s="173"/>
      <c r="M16" s="173"/>
      <c r="N16" s="126">
        <v>3374</v>
      </c>
      <c r="O16" s="126">
        <v>62666</v>
      </c>
      <c r="P16" s="158">
        <v>15068</v>
      </c>
    </row>
    <row r="17" spans="1:16" ht="15" customHeight="1">
      <c r="A17" s="170" t="s">
        <v>245</v>
      </c>
      <c r="B17" s="139">
        <v>2559</v>
      </c>
      <c r="C17" s="139">
        <v>68858</v>
      </c>
      <c r="D17" s="158">
        <v>24967</v>
      </c>
      <c r="E17" s="126">
        <v>115</v>
      </c>
      <c r="F17" s="126">
        <v>1206</v>
      </c>
      <c r="G17" s="126">
        <v>6527</v>
      </c>
      <c r="H17" s="126">
        <v>1091</v>
      </c>
      <c r="I17" s="126">
        <v>576</v>
      </c>
      <c r="J17" s="158">
        <v>30</v>
      </c>
      <c r="K17" s="126">
        <v>15</v>
      </c>
      <c r="L17" s="126">
        <v>41</v>
      </c>
      <c r="M17" s="126">
        <v>738</v>
      </c>
      <c r="N17" s="126">
        <v>2626</v>
      </c>
      <c r="O17" s="126">
        <v>70762</v>
      </c>
      <c r="P17" s="158">
        <v>24905</v>
      </c>
    </row>
    <row r="18" spans="1:16" ht="15" customHeight="1">
      <c r="A18" s="170" t="s">
        <v>249</v>
      </c>
      <c r="B18" s="139">
        <v>2219</v>
      </c>
      <c r="C18" s="139">
        <v>50565</v>
      </c>
      <c r="D18" s="158">
        <v>19581</v>
      </c>
      <c r="E18" s="126">
        <v>641</v>
      </c>
      <c r="F18" s="126">
        <v>7579</v>
      </c>
      <c r="G18" s="126">
        <v>10186</v>
      </c>
      <c r="H18" s="126">
        <v>1031</v>
      </c>
      <c r="I18" s="126">
        <v>233</v>
      </c>
      <c r="J18" s="158">
        <v>21</v>
      </c>
      <c r="K18" s="126">
        <v>14</v>
      </c>
      <c r="L18" s="126">
        <v>63</v>
      </c>
      <c r="M18" s="126">
        <v>1950</v>
      </c>
      <c r="N18" s="126">
        <v>2450</v>
      </c>
      <c r="O18" s="126">
        <v>58342</v>
      </c>
      <c r="P18" s="158">
        <v>21220</v>
      </c>
    </row>
    <row r="19" spans="1:16" ht="15" customHeight="1">
      <c r="A19" s="170" t="s">
        <v>251</v>
      </c>
      <c r="B19" s="139">
        <v>2251</v>
      </c>
      <c r="C19" s="139">
        <v>43323</v>
      </c>
      <c r="D19" s="158">
        <v>16432</v>
      </c>
      <c r="E19" s="126">
        <v>174</v>
      </c>
      <c r="F19" s="126">
        <v>2588</v>
      </c>
      <c r="G19" s="126">
        <v>14018</v>
      </c>
      <c r="H19" s="126">
        <v>1050</v>
      </c>
      <c r="I19" s="126">
        <v>420</v>
      </c>
      <c r="J19" s="158">
        <v>51</v>
      </c>
      <c r="K19" s="173"/>
      <c r="L19" s="173"/>
      <c r="M19" s="173"/>
      <c r="N19" s="126">
        <v>2401</v>
      </c>
      <c r="O19" s="126">
        <v>46534</v>
      </c>
      <c r="P19" s="158">
        <v>16651</v>
      </c>
    </row>
    <row r="20" spans="1:16" ht="15" customHeight="1">
      <c r="A20" s="170" t="s">
        <v>255</v>
      </c>
      <c r="B20" s="139">
        <v>2208</v>
      </c>
      <c r="C20" s="139">
        <v>45275</v>
      </c>
      <c r="D20" s="158">
        <v>17227</v>
      </c>
      <c r="E20" s="126">
        <v>77</v>
      </c>
      <c r="F20" s="126">
        <v>887</v>
      </c>
      <c r="G20" s="126">
        <v>6521</v>
      </c>
      <c r="H20" s="126">
        <v>1318</v>
      </c>
      <c r="I20" s="126">
        <v>852</v>
      </c>
      <c r="J20" s="158">
        <v>92</v>
      </c>
      <c r="K20" s="126">
        <v>15</v>
      </c>
      <c r="L20" s="126">
        <v>41</v>
      </c>
      <c r="M20" s="126">
        <v>620</v>
      </c>
      <c r="N20" s="126">
        <v>2326</v>
      </c>
      <c r="O20" s="126">
        <v>47022</v>
      </c>
      <c r="P20" s="158">
        <v>16861</v>
      </c>
    </row>
    <row r="21" spans="1:16" ht="15" customHeight="1">
      <c r="A21" s="170" t="s">
        <v>248</v>
      </c>
      <c r="B21" s="139">
        <v>2093</v>
      </c>
      <c r="C21" s="139">
        <v>34742</v>
      </c>
      <c r="D21" s="158">
        <v>10728</v>
      </c>
      <c r="E21" s="126">
        <v>62</v>
      </c>
      <c r="F21" s="126">
        <v>689</v>
      </c>
      <c r="G21" s="126">
        <v>3941</v>
      </c>
      <c r="H21" s="126">
        <v>1110</v>
      </c>
      <c r="I21" s="126">
        <v>1577</v>
      </c>
      <c r="J21" s="158">
        <v>123</v>
      </c>
      <c r="K21" s="126">
        <v>18</v>
      </c>
      <c r="L21" s="126">
        <v>57</v>
      </c>
      <c r="M21" s="126">
        <v>280</v>
      </c>
      <c r="N21" s="126">
        <v>2264</v>
      </c>
      <c r="O21" s="126">
        <v>36968</v>
      </c>
      <c r="P21" s="158">
        <v>10287</v>
      </c>
    </row>
    <row r="22" spans="1:16" s="7" customFormat="1" ht="15" customHeight="1">
      <c r="A22" s="170" t="s">
        <v>7</v>
      </c>
      <c r="B22" s="139">
        <v>17222</v>
      </c>
      <c r="C22" s="139">
        <v>404680</v>
      </c>
      <c r="D22" s="158">
        <v>19101</v>
      </c>
      <c r="E22" s="126">
        <v>2046</v>
      </c>
      <c r="F22" s="126">
        <v>26606</v>
      </c>
      <c r="G22" s="126">
        <v>8961</v>
      </c>
      <c r="H22" s="126">
        <v>8702</v>
      </c>
      <c r="I22" s="126">
        <v>4796</v>
      </c>
      <c r="J22" s="158">
        <v>51</v>
      </c>
      <c r="K22" s="126">
        <v>149</v>
      </c>
      <c r="L22" s="126">
        <v>1680</v>
      </c>
      <c r="M22" s="126">
        <v>1241</v>
      </c>
      <c r="N22" s="126">
        <v>18352</v>
      </c>
      <c r="O22" s="126">
        <v>438105</v>
      </c>
      <c r="P22" s="158">
        <v>19714</v>
      </c>
    </row>
    <row r="23" spans="1:16" s="10" customFormat="1" ht="15" customHeight="1">
      <c r="A23" s="4" t="s">
        <v>45</v>
      </c>
      <c r="B23" s="140">
        <v>76560</v>
      </c>
      <c r="C23" s="140">
        <v>1636265</v>
      </c>
      <c r="D23" s="159">
        <v>17413</v>
      </c>
      <c r="E23" s="127">
        <v>9523</v>
      </c>
      <c r="F23" s="127">
        <v>125611</v>
      </c>
      <c r="G23" s="127">
        <v>10800</v>
      </c>
      <c r="H23" s="127">
        <v>37521</v>
      </c>
      <c r="I23" s="127">
        <v>19188</v>
      </c>
      <c r="J23" s="159">
        <v>43</v>
      </c>
      <c r="K23" s="127">
        <v>577</v>
      </c>
      <c r="L23" s="127">
        <v>6634</v>
      </c>
      <c r="M23" s="127">
        <v>3927</v>
      </c>
      <c r="N23" s="127">
        <v>82778</v>
      </c>
      <c r="O23" s="127">
        <v>1787405</v>
      </c>
      <c r="P23" s="159">
        <v>18171</v>
      </c>
    </row>
    <row r="25" spans="1:16" ht="15" customHeight="1">
      <c r="A25" s="5" t="s">
        <v>143</v>
      </c>
      <c r="B25" s="5"/>
      <c r="C25" s="5"/>
      <c r="D25" s="5"/>
      <c r="E25" s="5"/>
      <c r="F25" s="5"/>
      <c r="G25" s="5"/>
      <c r="H25" s="5"/>
      <c r="I25" s="5"/>
      <c r="J25" s="5"/>
      <c r="K25" s="5"/>
      <c r="L25" s="5"/>
      <c r="M25" s="5"/>
      <c r="N25" s="5"/>
      <c r="O25" s="5"/>
      <c r="P25" s="5"/>
    </row>
    <row r="26" spans="1:16" ht="15" customHeight="1">
      <c r="A26" s="5" t="s">
        <v>182</v>
      </c>
      <c r="B26" s="5"/>
      <c r="C26" s="5"/>
      <c r="D26" s="5"/>
      <c r="E26" s="5"/>
      <c r="F26" s="5"/>
      <c r="G26" s="5"/>
      <c r="H26" s="5"/>
      <c r="I26" s="5"/>
      <c r="J26" s="5"/>
      <c r="K26" s="5"/>
      <c r="L26" s="5"/>
      <c r="M26" s="5"/>
      <c r="N26" s="5"/>
      <c r="O26" s="5"/>
      <c r="P26" s="5"/>
    </row>
    <row r="27" spans="1:16" ht="15" customHeight="1">
      <c r="A27" s="5" t="s">
        <v>178</v>
      </c>
      <c r="B27" s="108"/>
      <c r="C27" s="108"/>
      <c r="D27" s="108"/>
      <c r="E27" s="108"/>
      <c r="F27" s="108"/>
      <c r="G27" s="108"/>
      <c r="H27" s="108"/>
      <c r="I27" s="108"/>
      <c r="J27" s="108"/>
      <c r="K27" s="108"/>
      <c r="L27" s="108"/>
      <c r="M27" s="108"/>
      <c r="N27" s="108"/>
      <c r="O27" s="108"/>
      <c r="P27" s="108"/>
    </row>
    <row r="28" spans="1:16" ht="15" customHeight="1">
      <c r="A28" s="108" t="s">
        <v>180</v>
      </c>
      <c r="B28" s="5"/>
      <c r="C28" s="5"/>
      <c r="D28" s="5"/>
      <c r="E28" s="5"/>
      <c r="F28" s="5"/>
      <c r="G28" s="5"/>
      <c r="H28" s="5"/>
      <c r="I28" s="5"/>
      <c r="J28" s="5"/>
      <c r="K28" s="5"/>
      <c r="L28" s="5"/>
      <c r="M28" s="5"/>
      <c r="N28" s="5"/>
      <c r="O28" s="5"/>
      <c r="P28" s="5"/>
    </row>
    <row r="29" spans="1:16" ht="15" customHeight="1">
      <c r="A29" s="5" t="s">
        <v>181</v>
      </c>
      <c r="B29" s="5"/>
      <c r="C29" s="5"/>
      <c r="D29" s="5"/>
      <c r="E29" s="5"/>
      <c r="F29" s="5"/>
      <c r="G29" s="5"/>
      <c r="H29" s="5"/>
      <c r="I29" s="5"/>
      <c r="J29" s="5"/>
      <c r="K29" s="5"/>
      <c r="L29" s="5"/>
      <c r="M29" s="5"/>
      <c r="N29" s="5"/>
      <c r="O29" s="5"/>
      <c r="P29" s="5"/>
    </row>
    <row r="30" spans="1:16" ht="15" customHeight="1">
      <c r="A30" s="122" t="s">
        <v>238</v>
      </c>
      <c r="B30" s="12"/>
      <c r="C30" s="12"/>
      <c r="D30" s="12"/>
      <c r="E30" s="12"/>
      <c r="F30" s="12"/>
      <c r="G30" s="12"/>
      <c r="H30" s="12"/>
      <c r="I30" s="12"/>
      <c r="J30" s="12"/>
      <c r="K30" s="12"/>
      <c r="L30" s="12"/>
      <c r="M30" s="12"/>
      <c r="N30" s="12"/>
      <c r="O30" s="12"/>
      <c r="P30" s="12"/>
    </row>
    <row r="31" spans="1:16" ht="15" customHeight="1">
      <c r="A31" s="12" t="s">
        <v>125</v>
      </c>
      <c r="B31" s="12"/>
      <c r="C31" s="12"/>
      <c r="D31" s="12"/>
      <c r="E31" s="12"/>
      <c r="F31" s="12"/>
      <c r="G31" s="12"/>
      <c r="H31" s="12"/>
      <c r="I31" s="12"/>
      <c r="J31" s="12"/>
      <c r="K31" s="12"/>
      <c r="L31" s="12"/>
      <c r="M31" s="12"/>
      <c r="N31" s="12"/>
      <c r="O31" s="12"/>
      <c r="P31" s="12"/>
    </row>
    <row r="33" spans="1:2" ht="15" customHeight="1">
      <c r="A33" s="111" t="s">
        <v>207</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5"/>
  <drawing r:id="rId4"/>
  <legacyDrawing r:id="rId3"/>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4" ht="15" customHeight="1">
      <c r="A4" s="30"/>
      <c r="B4" s="31"/>
      <c r="C4" s="31"/>
      <c r="D4" s="31"/>
    </row>
    <row r="5" ht="18.75" customHeight="1">
      <c r="A5" s="32" t="str">
        <f>Contents!A5</f>
        <v>Linked Migrant Taxpayer Records from the 2015-16 Personal Income Tax and Migrants Integrated Dataset (PITMID)</v>
      </c>
    </row>
    <row r="6" ht="15" customHeight="1">
      <c r="A6" s="32"/>
    </row>
    <row r="7" ht="15" customHeight="1">
      <c r="A7" s="33" t="str">
        <f>"Table 3  "&amp;Contents!C15</f>
        <v>Table 3  Migrants, Sources of total income, By Sex and Age group</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3" t="s">
        <v>43</v>
      </c>
      <c r="C11" s="12"/>
      <c r="F11" s="12"/>
      <c r="I11" s="12"/>
      <c r="L11" s="12"/>
      <c r="O11" s="12"/>
    </row>
    <row r="12" spans="1:16" ht="15" customHeight="1">
      <c r="A12" s="13" t="s">
        <v>133</v>
      </c>
      <c r="B12" s="148">
        <v>14415</v>
      </c>
      <c r="C12" s="148">
        <v>127682</v>
      </c>
      <c r="D12" s="148">
        <v>4951</v>
      </c>
      <c r="E12" s="148">
        <v>263</v>
      </c>
      <c r="F12" s="148">
        <v>4036</v>
      </c>
      <c r="G12" s="148">
        <v>8998</v>
      </c>
      <c r="H12" s="148">
        <v>3545</v>
      </c>
      <c r="I12" s="148">
        <v>14040</v>
      </c>
      <c r="J12" s="148">
        <v>27</v>
      </c>
      <c r="K12" s="148">
        <v>106</v>
      </c>
      <c r="L12" s="148">
        <v>1445</v>
      </c>
      <c r="M12" s="148">
        <v>3200</v>
      </c>
      <c r="N12" s="148">
        <v>15008</v>
      </c>
      <c r="O12" s="148">
        <v>147172</v>
      </c>
      <c r="P12" s="148">
        <v>5075</v>
      </c>
    </row>
    <row r="13" spans="1:16" ht="15" customHeight="1">
      <c r="A13" s="13" t="s">
        <v>54</v>
      </c>
      <c r="B13" s="148">
        <v>96703</v>
      </c>
      <c r="C13" s="148">
        <v>2628383</v>
      </c>
      <c r="D13" s="148">
        <v>21614</v>
      </c>
      <c r="E13" s="148">
        <v>10855</v>
      </c>
      <c r="F13" s="148">
        <v>166838</v>
      </c>
      <c r="G13" s="148">
        <v>11856</v>
      </c>
      <c r="H13" s="148">
        <v>48871</v>
      </c>
      <c r="I13" s="148">
        <v>77949</v>
      </c>
      <c r="J13" s="148">
        <v>45</v>
      </c>
      <c r="K13" s="148">
        <v>1174</v>
      </c>
      <c r="L13" s="148">
        <v>9825</v>
      </c>
      <c r="M13" s="148">
        <v>1061</v>
      </c>
      <c r="N13" s="148">
        <v>104469</v>
      </c>
      <c r="O13" s="148">
        <v>2882865</v>
      </c>
      <c r="P13" s="148">
        <v>22062</v>
      </c>
    </row>
    <row r="14" spans="1:16" ht="15" customHeight="1">
      <c r="A14" s="13" t="s">
        <v>36</v>
      </c>
      <c r="B14" s="148">
        <v>325466</v>
      </c>
      <c r="C14" s="148">
        <v>20018586</v>
      </c>
      <c r="D14" s="148">
        <v>55000</v>
      </c>
      <c r="E14" s="148">
        <v>61739</v>
      </c>
      <c r="F14" s="148">
        <v>1150959</v>
      </c>
      <c r="G14" s="148">
        <v>12220</v>
      </c>
      <c r="H14" s="148">
        <v>218592</v>
      </c>
      <c r="I14" s="148">
        <v>172786</v>
      </c>
      <c r="J14" s="148">
        <v>87</v>
      </c>
      <c r="K14" s="148">
        <v>8128</v>
      </c>
      <c r="L14" s="148">
        <v>54754</v>
      </c>
      <c r="M14" s="148">
        <v>500</v>
      </c>
      <c r="N14" s="148">
        <v>360115</v>
      </c>
      <c r="O14" s="148">
        <v>21398817</v>
      </c>
      <c r="P14" s="148">
        <v>52909</v>
      </c>
    </row>
    <row r="15" spans="1:16" ht="15" customHeight="1">
      <c r="A15" s="13" t="s">
        <v>37</v>
      </c>
      <c r="B15" s="148">
        <v>245909</v>
      </c>
      <c r="C15" s="148">
        <v>22506584</v>
      </c>
      <c r="D15" s="148">
        <v>75502</v>
      </c>
      <c r="E15" s="148">
        <v>49209</v>
      </c>
      <c r="F15" s="148">
        <v>1531742</v>
      </c>
      <c r="G15" s="148">
        <v>15350</v>
      </c>
      <c r="H15" s="148">
        <v>177750</v>
      </c>
      <c r="I15" s="148">
        <v>404234</v>
      </c>
      <c r="J15" s="148">
        <v>80</v>
      </c>
      <c r="K15" s="148">
        <v>12899</v>
      </c>
      <c r="L15" s="148">
        <v>113921</v>
      </c>
      <c r="M15" s="148">
        <v>556</v>
      </c>
      <c r="N15" s="148">
        <v>279692</v>
      </c>
      <c r="O15" s="148">
        <v>24554169</v>
      </c>
      <c r="P15" s="148">
        <v>70024</v>
      </c>
    </row>
    <row r="16" spans="1:16" ht="15" customHeight="1">
      <c r="A16" s="13" t="s">
        <v>38</v>
      </c>
      <c r="B16" s="148">
        <v>104555</v>
      </c>
      <c r="C16" s="148">
        <v>10826779</v>
      </c>
      <c r="D16" s="148">
        <v>77884</v>
      </c>
      <c r="E16" s="148">
        <v>21899</v>
      </c>
      <c r="F16" s="148">
        <v>849227</v>
      </c>
      <c r="G16" s="148">
        <v>18951</v>
      </c>
      <c r="H16" s="148">
        <v>79267</v>
      </c>
      <c r="I16" s="148">
        <v>350838</v>
      </c>
      <c r="J16" s="148">
        <v>88</v>
      </c>
      <c r="K16" s="148">
        <v>9516</v>
      </c>
      <c r="L16" s="148">
        <v>124842</v>
      </c>
      <c r="M16" s="148">
        <v>1348</v>
      </c>
      <c r="N16" s="148">
        <v>124861</v>
      </c>
      <c r="O16" s="148">
        <v>12155280</v>
      </c>
      <c r="P16" s="148">
        <v>69489</v>
      </c>
    </row>
    <row r="17" spans="1:16" ht="15" customHeight="1">
      <c r="A17" s="13" t="s">
        <v>55</v>
      </c>
      <c r="B17" s="148">
        <v>27496</v>
      </c>
      <c r="C17" s="148">
        <v>2334873</v>
      </c>
      <c r="D17" s="148">
        <v>54308</v>
      </c>
      <c r="E17" s="148">
        <v>6983</v>
      </c>
      <c r="F17" s="148">
        <v>243472</v>
      </c>
      <c r="G17" s="148">
        <v>16769</v>
      </c>
      <c r="H17" s="148">
        <v>29776</v>
      </c>
      <c r="I17" s="148">
        <v>238793</v>
      </c>
      <c r="J17" s="148">
        <v>575</v>
      </c>
      <c r="K17" s="148">
        <v>9276</v>
      </c>
      <c r="L17" s="148">
        <v>267715</v>
      </c>
      <c r="M17" s="148">
        <v>15538</v>
      </c>
      <c r="N17" s="148">
        <v>42320</v>
      </c>
      <c r="O17" s="148">
        <v>3087770</v>
      </c>
      <c r="P17" s="148">
        <v>42735</v>
      </c>
    </row>
    <row r="18" spans="1:16" s="7" customFormat="1" ht="15" customHeight="1">
      <c r="A18" s="9" t="s">
        <v>4</v>
      </c>
      <c r="B18" s="149">
        <v>814540</v>
      </c>
      <c r="C18" s="149">
        <v>58438554</v>
      </c>
      <c r="D18" s="149">
        <v>56997</v>
      </c>
      <c r="E18" s="149">
        <v>150950</v>
      </c>
      <c r="F18" s="149">
        <v>3941106</v>
      </c>
      <c r="G18" s="149">
        <v>14236</v>
      </c>
      <c r="H18" s="149">
        <v>557814</v>
      </c>
      <c r="I18" s="149">
        <v>1258366</v>
      </c>
      <c r="J18" s="149">
        <v>84</v>
      </c>
      <c r="K18" s="149">
        <v>41092</v>
      </c>
      <c r="L18" s="149">
        <v>575738</v>
      </c>
      <c r="M18" s="149">
        <v>1571</v>
      </c>
      <c r="N18" s="149">
        <v>926458</v>
      </c>
      <c r="O18" s="149">
        <v>64216907</v>
      </c>
      <c r="P18" s="149">
        <v>53630</v>
      </c>
    </row>
    <row r="19" spans="1:16" ht="15" customHeight="1">
      <c r="A19" s="3" t="s">
        <v>44</v>
      </c>
      <c r="B19" s="102"/>
      <c r="C19" s="102"/>
      <c r="D19" s="102"/>
      <c r="E19" s="102"/>
      <c r="F19" s="102"/>
      <c r="G19" s="102"/>
      <c r="H19" s="102"/>
      <c r="I19" s="102"/>
      <c r="J19" s="102"/>
      <c r="K19" s="102"/>
      <c r="L19" s="102"/>
      <c r="M19" s="102"/>
      <c r="N19" s="102"/>
      <c r="O19" s="102"/>
      <c r="P19" s="102"/>
    </row>
    <row r="20" spans="1:16" ht="15" customHeight="1">
      <c r="A20" s="13" t="s">
        <v>133</v>
      </c>
      <c r="B20" s="148">
        <v>14885</v>
      </c>
      <c r="C20" s="148">
        <v>104792</v>
      </c>
      <c r="D20" s="148">
        <v>4793</v>
      </c>
      <c r="E20" s="148">
        <v>125</v>
      </c>
      <c r="F20" s="148">
        <v>1372</v>
      </c>
      <c r="G20" s="148">
        <v>5815</v>
      </c>
      <c r="H20" s="148">
        <v>3772</v>
      </c>
      <c r="I20" s="148">
        <v>13814</v>
      </c>
      <c r="J20" s="148">
        <v>28</v>
      </c>
      <c r="K20" s="148">
        <v>85</v>
      </c>
      <c r="L20" s="148">
        <v>622</v>
      </c>
      <c r="M20" s="148">
        <v>1425</v>
      </c>
      <c r="N20" s="148">
        <v>15363</v>
      </c>
      <c r="O20" s="148">
        <v>120867</v>
      </c>
      <c r="P20" s="148">
        <v>4843</v>
      </c>
    </row>
    <row r="21" spans="1:16" ht="15" customHeight="1">
      <c r="A21" s="13" t="s">
        <v>54</v>
      </c>
      <c r="B21" s="148">
        <v>94678</v>
      </c>
      <c r="C21" s="148">
        <v>2290442</v>
      </c>
      <c r="D21" s="148">
        <v>19564</v>
      </c>
      <c r="E21" s="148">
        <v>5469</v>
      </c>
      <c r="F21" s="148">
        <v>70014</v>
      </c>
      <c r="G21" s="148">
        <v>8565</v>
      </c>
      <c r="H21" s="148">
        <v>52304</v>
      </c>
      <c r="I21" s="148">
        <v>86406</v>
      </c>
      <c r="J21" s="148">
        <v>64</v>
      </c>
      <c r="K21" s="148">
        <v>893</v>
      </c>
      <c r="L21" s="148">
        <v>5116</v>
      </c>
      <c r="M21" s="148">
        <v>841</v>
      </c>
      <c r="N21" s="148">
        <v>100578</v>
      </c>
      <c r="O21" s="148">
        <v>2451706</v>
      </c>
      <c r="P21" s="148">
        <v>19689</v>
      </c>
    </row>
    <row r="22" spans="1:16" ht="15" customHeight="1">
      <c r="A22" s="13" t="s">
        <v>36</v>
      </c>
      <c r="B22" s="148">
        <v>318351</v>
      </c>
      <c r="C22" s="148">
        <v>14743682</v>
      </c>
      <c r="D22" s="148">
        <v>41690</v>
      </c>
      <c r="E22" s="148">
        <v>34600</v>
      </c>
      <c r="F22" s="148">
        <v>567804</v>
      </c>
      <c r="G22" s="148">
        <v>9053</v>
      </c>
      <c r="H22" s="148">
        <v>229591</v>
      </c>
      <c r="I22" s="148">
        <v>312693</v>
      </c>
      <c r="J22" s="148">
        <v>110</v>
      </c>
      <c r="K22" s="148">
        <v>6562</v>
      </c>
      <c r="L22" s="148">
        <v>44021</v>
      </c>
      <c r="M22" s="148">
        <v>567</v>
      </c>
      <c r="N22" s="148">
        <v>351884</v>
      </c>
      <c r="O22" s="148">
        <v>15667807</v>
      </c>
      <c r="P22" s="148">
        <v>39293</v>
      </c>
    </row>
    <row r="23" spans="1:16" ht="15" customHeight="1">
      <c r="A23" s="13" t="s">
        <v>37</v>
      </c>
      <c r="B23" s="148">
        <v>204998</v>
      </c>
      <c r="C23" s="148">
        <v>11850947</v>
      </c>
      <c r="D23" s="148">
        <v>48024</v>
      </c>
      <c r="E23" s="148">
        <v>31659</v>
      </c>
      <c r="F23" s="148">
        <v>717065</v>
      </c>
      <c r="G23" s="148">
        <v>11086</v>
      </c>
      <c r="H23" s="148">
        <v>164078</v>
      </c>
      <c r="I23" s="148">
        <v>576009</v>
      </c>
      <c r="J23" s="148">
        <v>122</v>
      </c>
      <c r="K23" s="148">
        <v>10041</v>
      </c>
      <c r="L23" s="148">
        <v>61593</v>
      </c>
      <c r="M23" s="148">
        <v>531</v>
      </c>
      <c r="N23" s="148">
        <v>241448</v>
      </c>
      <c r="O23" s="148">
        <v>13202813</v>
      </c>
      <c r="P23" s="148">
        <v>43671</v>
      </c>
    </row>
    <row r="24" spans="1:16" ht="15" customHeight="1">
      <c r="A24" s="13" t="s">
        <v>38</v>
      </c>
      <c r="B24" s="148">
        <v>87567</v>
      </c>
      <c r="C24" s="148">
        <v>5216205</v>
      </c>
      <c r="D24" s="148">
        <v>47974</v>
      </c>
      <c r="E24" s="148">
        <v>13930</v>
      </c>
      <c r="F24" s="148">
        <v>333042</v>
      </c>
      <c r="G24" s="148">
        <v>13022</v>
      </c>
      <c r="H24" s="148">
        <v>72734</v>
      </c>
      <c r="I24" s="148">
        <v>363370</v>
      </c>
      <c r="J24" s="148">
        <v>168</v>
      </c>
      <c r="K24" s="148">
        <v>6732</v>
      </c>
      <c r="L24" s="148">
        <v>57522</v>
      </c>
      <c r="M24" s="148">
        <v>1015</v>
      </c>
      <c r="N24" s="148">
        <v>105946</v>
      </c>
      <c r="O24" s="148">
        <v>5971120</v>
      </c>
      <c r="P24" s="148">
        <v>43477</v>
      </c>
    </row>
    <row r="25" spans="1:16" ht="15" customHeight="1">
      <c r="A25" s="13" t="s">
        <v>55</v>
      </c>
      <c r="B25" s="148">
        <v>22024</v>
      </c>
      <c r="C25" s="148">
        <v>1052197</v>
      </c>
      <c r="D25" s="148">
        <v>37099</v>
      </c>
      <c r="E25" s="148">
        <v>3927</v>
      </c>
      <c r="F25" s="148">
        <v>76101</v>
      </c>
      <c r="G25" s="148">
        <v>13385</v>
      </c>
      <c r="H25" s="148">
        <v>27413</v>
      </c>
      <c r="I25" s="148">
        <v>279751</v>
      </c>
      <c r="J25" s="148">
        <v>1144</v>
      </c>
      <c r="K25" s="148">
        <v>7248</v>
      </c>
      <c r="L25" s="148">
        <v>129233</v>
      </c>
      <c r="M25" s="148">
        <v>9243</v>
      </c>
      <c r="N25" s="148">
        <v>36076</v>
      </c>
      <c r="O25" s="148">
        <v>1527668</v>
      </c>
      <c r="P25" s="148">
        <v>28271</v>
      </c>
    </row>
    <row r="26" spans="1:16" s="7" customFormat="1" ht="15" customHeight="1">
      <c r="A26" s="9" t="s">
        <v>4</v>
      </c>
      <c r="B26" s="149">
        <v>742493</v>
      </c>
      <c r="C26" s="149">
        <v>35253844</v>
      </c>
      <c r="D26" s="149">
        <v>39742</v>
      </c>
      <c r="E26" s="149">
        <v>89709</v>
      </c>
      <c r="F26" s="149">
        <v>1764805</v>
      </c>
      <c r="G26" s="149">
        <v>10389</v>
      </c>
      <c r="H26" s="149">
        <v>549886</v>
      </c>
      <c r="I26" s="149">
        <v>1647702</v>
      </c>
      <c r="J26" s="149">
        <v>118</v>
      </c>
      <c r="K26" s="149">
        <v>31560</v>
      </c>
      <c r="L26" s="149">
        <v>295276</v>
      </c>
      <c r="M26" s="149">
        <v>1403</v>
      </c>
      <c r="N26" s="149">
        <v>851305</v>
      </c>
      <c r="O26" s="149">
        <v>38941559</v>
      </c>
      <c r="P26" s="149">
        <v>36748</v>
      </c>
    </row>
    <row r="27" spans="1:16" ht="15" customHeight="1">
      <c r="A27" s="3" t="s">
        <v>195</v>
      </c>
      <c r="B27" s="102"/>
      <c r="C27" s="102"/>
      <c r="D27" s="102"/>
      <c r="E27" s="102"/>
      <c r="F27" s="102"/>
      <c r="G27" s="102"/>
      <c r="H27" s="102"/>
      <c r="I27" s="102"/>
      <c r="J27" s="102"/>
      <c r="K27" s="102"/>
      <c r="L27" s="102"/>
      <c r="M27" s="102"/>
      <c r="N27" s="102"/>
      <c r="O27" s="102"/>
      <c r="P27" s="102"/>
    </row>
    <row r="28" spans="1:16" ht="15" customHeight="1">
      <c r="A28" s="13" t="s">
        <v>133</v>
      </c>
      <c r="B28" s="148">
        <v>29302</v>
      </c>
      <c r="C28" s="148">
        <v>232327</v>
      </c>
      <c r="D28" s="148">
        <v>4854</v>
      </c>
      <c r="E28" s="148">
        <v>391</v>
      </c>
      <c r="F28" s="148">
        <v>5370</v>
      </c>
      <c r="G28" s="148">
        <v>8192</v>
      </c>
      <c r="H28" s="148">
        <v>7324</v>
      </c>
      <c r="I28" s="148">
        <v>27761</v>
      </c>
      <c r="J28" s="148">
        <v>28</v>
      </c>
      <c r="K28" s="148">
        <v>185</v>
      </c>
      <c r="L28" s="148">
        <v>2082</v>
      </c>
      <c r="M28" s="148">
        <v>2285</v>
      </c>
      <c r="N28" s="148">
        <v>30368</v>
      </c>
      <c r="O28" s="148">
        <v>267999</v>
      </c>
      <c r="P28" s="148">
        <v>4956</v>
      </c>
    </row>
    <row r="29" spans="1:16" ht="15" customHeight="1">
      <c r="A29" s="13" t="s">
        <v>54</v>
      </c>
      <c r="B29" s="148">
        <v>191390</v>
      </c>
      <c r="C29" s="148">
        <v>4918649</v>
      </c>
      <c r="D29" s="148">
        <v>20507</v>
      </c>
      <c r="E29" s="148">
        <v>16327</v>
      </c>
      <c r="F29" s="148">
        <v>236763</v>
      </c>
      <c r="G29" s="148">
        <v>10611</v>
      </c>
      <c r="H29" s="148">
        <v>101182</v>
      </c>
      <c r="I29" s="148">
        <v>164591</v>
      </c>
      <c r="J29" s="148">
        <v>54</v>
      </c>
      <c r="K29" s="148">
        <v>2064</v>
      </c>
      <c r="L29" s="148">
        <v>15112</v>
      </c>
      <c r="M29" s="148">
        <v>986</v>
      </c>
      <c r="N29" s="148">
        <v>205067</v>
      </c>
      <c r="O29" s="148">
        <v>5334752</v>
      </c>
      <c r="P29" s="148">
        <v>20798</v>
      </c>
    </row>
    <row r="30" spans="1:16" ht="15" customHeight="1">
      <c r="A30" s="13" t="s">
        <v>36</v>
      </c>
      <c r="B30" s="148">
        <v>643882</v>
      </c>
      <c r="C30" s="148">
        <v>34764511</v>
      </c>
      <c r="D30" s="148">
        <v>48688</v>
      </c>
      <c r="E30" s="148">
        <v>96347</v>
      </c>
      <c r="F30" s="148">
        <v>1718274</v>
      </c>
      <c r="G30" s="148">
        <v>10902</v>
      </c>
      <c r="H30" s="148">
        <v>448217</v>
      </c>
      <c r="I30" s="148">
        <v>485170</v>
      </c>
      <c r="J30" s="148">
        <v>99</v>
      </c>
      <c r="K30" s="148">
        <v>14685</v>
      </c>
      <c r="L30" s="148">
        <v>97597</v>
      </c>
      <c r="M30" s="148">
        <v>526</v>
      </c>
      <c r="N30" s="148">
        <v>712072</v>
      </c>
      <c r="O30" s="148">
        <v>37068327</v>
      </c>
      <c r="P30" s="148">
        <v>46055</v>
      </c>
    </row>
    <row r="31" spans="1:16" ht="15" customHeight="1">
      <c r="A31" s="13" t="s">
        <v>37</v>
      </c>
      <c r="B31" s="148">
        <v>450941</v>
      </c>
      <c r="C31" s="148">
        <v>34360169</v>
      </c>
      <c r="D31" s="148">
        <v>61799</v>
      </c>
      <c r="E31" s="148">
        <v>80874</v>
      </c>
      <c r="F31" s="148">
        <v>2247779</v>
      </c>
      <c r="G31" s="148">
        <v>13500</v>
      </c>
      <c r="H31" s="148">
        <v>341861</v>
      </c>
      <c r="I31" s="148">
        <v>978287</v>
      </c>
      <c r="J31" s="148">
        <v>98</v>
      </c>
      <c r="K31" s="148">
        <v>22935</v>
      </c>
      <c r="L31" s="148">
        <v>174246</v>
      </c>
      <c r="M31" s="148">
        <v>548</v>
      </c>
      <c r="N31" s="148">
        <v>521178</v>
      </c>
      <c r="O31" s="148">
        <v>37759262</v>
      </c>
      <c r="P31" s="148">
        <v>56758</v>
      </c>
    </row>
    <row r="32" spans="1:16" ht="15" customHeight="1">
      <c r="A32" s="13" t="s">
        <v>38</v>
      </c>
      <c r="B32" s="148">
        <v>192126</v>
      </c>
      <c r="C32" s="148">
        <v>16043524</v>
      </c>
      <c r="D32" s="148">
        <v>62116</v>
      </c>
      <c r="E32" s="148">
        <v>35830</v>
      </c>
      <c r="F32" s="148">
        <v>1182008</v>
      </c>
      <c r="G32" s="148">
        <v>16470</v>
      </c>
      <c r="H32" s="148">
        <v>152005</v>
      </c>
      <c r="I32" s="148">
        <v>711641</v>
      </c>
      <c r="J32" s="148">
        <v>122</v>
      </c>
      <c r="K32" s="148">
        <v>16245</v>
      </c>
      <c r="L32" s="148">
        <v>183895</v>
      </c>
      <c r="M32" s="148">
        <v>1193</v>
      </c>
      <c r="N32" s="148">
        <v>230819</v>
      </c>
      <c r="O32" s="148">
        <v>18121153</v>
      </c>
      <c r="P32" s="148">
        <v>55691</v>
      </c>
    </row>
    <row r="33" spans="1:16" ht="15" customHeight="1">
      <c r="A33" s="13" t="s">
        <v>55</v>
      </c>
      <c r="B33" s="148">
        <v>49523</v>
      </c>
      <c r="C33" s="148">
        <v>3386445</v>
      </c>
      <c r="D33" s="148">
        <v>45435</v>
      </c>
      <c r="E33" s="148">
        <v>10913</v>
      </c>
      <c r="F33" s="148">
        <v>319592</v>
      </c>
      <c r="G33" s="148">
        <v>15290</v>
      </c>
      <c r="H33" s="148">
        <v>57190</v>
      </c>
      <c r="I33" s="148">
        <v>525803</v>
      </c>
      <c r="J33" s="148">
        <v>795</v>
      </c>
      <c r="K33" s="148">
        <v>16525</v>
      </c>
      <c r="L33" s="148">
        <v>395605</v>
      </c>
      <c r="M33" s="148">
        <v>11874</v>
      </c>
      <c r="N33" s="148">
        <v>78397</v>
      </c>
      <c r="O33" s="148">
        <v>4628444</v>
      </c>
      <c r="P33" s="148">
        <v>35600</v>
      </c>
    </row>
    <row r="34" spans="1:16" s="10" customFormat="1" ht="15" customHeight="1">
      <c r="A34" s="8" t="s">
        <v>4</v>
      </c>
      <c r="B34" s="150">
        <v>1557163</v>
      </c>
      <c r="C34" s="150">
        <v>93696847</v>
      </c>
      <c r="D34" s="150">
        <v>48325</v>
      </c>
      <c r="E34" s="150">
        <v>240678</v>
      </c>
      <c r="F34" s="150">
        <v>5708946</v>
      </c>
      <c r="G34" s="150">
        <v>12611</v>
      </c>
      <c r="H34" s="150">
        <v>1107778</v>
      </c>
      <c r="I34" s="150">
        <v>2900385</v>
      </c>
      <c r="J34" s="150">
        <v>100</v>
      </c>
      <c r="K34" s="150">
        <v>72650</v>
      </c>
      <c r="L34" s="150">
        <v>871271</v>
      </c>
      <c r="M34" s="150">
        <v>1493</v>
      </c>
      <c r="N34" s="150">
        <v>1777906</v>
      </c>
      <c r="O34" s="150">
        <v>103180929</v>
      </c>
      <c r="P34" s="150">
        <v>44821</v>
      </c>
    </row>
    <row r="36" ht="15" customHeight="1">
      <c r="A36" s="5" t="s">
        <v>143</v>
      </c>
    </row>
    <row r="37" ht="15" customHeight="1">
      <c r="A37" s="5" t="s">
        <v>182</v>
      </c>
    </row>
    <row r="38" ht="15" customHeight="1">
      <c r="A38" s="5" t="s">
        <v>178</v>
      </c>
    </row>
    <row r="39" ht="15" customHeight="1">
      <c r="A39" s="5" t="s">
        <v>196</v>
      </c>
    </row>
    <row r="40" ht="15" customHeight="1">
      <c r="A40" s="122" t="s">
        <v>238</v>
      </c>
    </row>
    <row r="41" ht="15" customHeight="1">
      <c r="A41" s="12" t="s">
        <v>125</v>
      </c>
    </row>
    <row r="43" spans="1:2" ht="15" customHeight="1">
      <c r="A43" s="179" t="s">
        <v>207</v>
      </c>
      <c r="B43" s="179"/>
    </row>
  </sheetData>
  <sheetProtection sheet="1"/>
  <mergeCells count="9">
    <mergeCell ref="A1:P1"/>
    <mergeCell ref="A2:P2"/>
    <mergeCell ref="A3:P3"/>
    <mergeCell ref="A43:B4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2019-11-25T05:26:46Z</dcterms:created>
  <dcterms:modified xsi:type="dcterms:W3CDTF">2019-11-28T00:11:45Z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